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812"/>
  <workbookPr/>
  <mc:AlternateContent xmlns:mc="http://schemas.openxmlformats.org/markup-compatibility/2006">
    <mc:Choice Requires="x15">
      <x15ac:absPath xmlns:x15ac="http://schemas.microsoft.com/office/spreadsheetml/2010/11/ac" url="/Users/apple/Desktop/航天中学交付物/02风险数据库:报告/"/>
    </mc:Choice>
  </mc:AlternateContent>
  <bookViews>
    <workbookView xWindow="1880" yWindow="1520" windowWidth="28800" windowHeight="16460" activeTab="1"/>
  </bookViews>
  <sheets>
    <sheet name="01单位层面风险数据库" sheetId="1" r:id="rId1"/>
    <sheet name="02业务层面风险数据库" sheetId="2" r:id="rId2"/>
    <sheet name="公共服务目录93-97（参考）" sheetId="5" r:id="rId3"/>
    <sheet name="规格表" sheetId="3" r:id="rId4"/>
  </sheets>
  <externalReferences>
    <externalReference r:id="rId5"/>
  </externalReferences>
  <definedNames>
    <definedName name="_xlnm._FilterDatabase" localSheetId="2" hidden="1">'公共服务目录93-97（参考）'!$K$1:$K$145</definedName>
  </definedName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37" i="1" l="1"/>
  <c r="M39" i="1"/>
  <c r="M35" i="1"/>
  <c r="X205" i="2"/>
  <c r="X203" i="2"/>
  <c r="X201" i="2"/>
  <c r="X199" i="2"/>
  <c r="X197" i="2"/>
  <c r="X195" i="2"/>
  <c r="Q203" i="2"/>
  <c r="Q201" i="2"/>
  <c r="Q199" i="2"/>
  <c r="Q197" i="2"/>
  <c r="Q195" i="2"/>
  <c r="P203" i="2"/>
  <c r="P201" i="2"/>
  <c r="P199" i="2"/>
  <c r="P197" i="2"/>
  <c r="P195" i="2"/>
  <c r="O199" i="2"/>
  <c r="O197" i="2"/>
  <c r="O195" i="2"/>
  <c r="N199" i="2"/>
  <c r="N197" i="2"/>
  <c r="N195" i="2"/>
  <c r="M197" i="2"/>
  <c r="M195" i="2"/>
  <c r="L195" i="2"/>
  <c r="E194" i="2"/>
  <c r="F194" i="2"/>
  <c r="G194" i="2"/>
  <c r="H194" i="2"/>
  <c r="I194" i="2"/>
  <c r="J194" i="2"/>
  <c r="K194" i="2"/>
  <c r="D194" i="2"/>
  <c r="W45" i="1"/>
  <c r="W43" i="1"/>
  <c r="W41" i="1"/>
  <c r="W39" i="1"/>
  <c r="W37" i="1"/>
  <c r="W35" i="1"/>
  <c r="P43" i="1"/>
  <c r="P41" i="1"/>
  <c r="P39" i="1"/>
  <c r="P37" i="1"/>
  <c r="P35" i="1"/>
  <c r="O35" i="1"/>
  <c r="N35" i="1"/>
  <c r="L37" i="1"/>
  <c r="L35" i="1"/>
  <c r="K35" i="1"/>
  <c r="D34" i="1"/>
  <c r="E34" i="1"/>
  <c r="F34" i="1"/>
  <c r="G34" i="1"/>
  <c r="H34" i="1"/>
  <c r="I34" i="1"/>
  <c r="J34" i="1"/>
  <c r="C34" i="1"/>
</calcChain>
</file>

<file path=xl/comments1.xml><?xml version="1.0" encoding="utf-8"?>
<comments xmlns="http://schemas.openxmlformats.org/spreadsheetml/2006/main">
  <authors>
    <author>Administrator</author>
    <author>张松波</author>
  </authors>
  <commentList>
    <comment ref="B2" authorId="0">
      <text>
        <r>
          <rPr>
            <sz val="11"/>
            <color indexed="8"/>
            <rFont val="Helvetica Neue"/>
            <family val="2"/>
          </rPr>
          <t>Administrator:
风险描述：名称定义不清楚的风险，简述风险点：由于来源+导致（可能的风险）风险；</t>
        </r>
      </text>
    </comment>
    <comment ref="R2" authorId="1">
      <text>
        <r>
          <rPr>
            <sz val="11"/>
            <color indexed="8"/>
            <rFont val="Helvetica Neue"/>
            <family val="2"/>
          </rPr>
          <t>张松波:
风险点编号采用：R+编号的方式编码 RX.XX；
R0单位层面、R1预算管理、R2收支、R3采购、R4资产、R5建设项目、R6合同。</t>
        </r>
      </text>
    </comment>
    <comment ref="S2" authorId="1">
      <text>
        <r>
          <rPr>
            <sz val="11"/>
            <color indexed="8"/>
            <rFont val="Helvetica Neue"/>
            <family val="2"/>
          </rPr>
          <t>张松波:
措施编号采用：R+编号的方式编码 MX.XX；
M0单位层面、M1预算管理、M2收支、M3采购、M4资产、M5建设项目、M6合同。</t>
        </r>
      </text>
    </comment>
    <comment ref="T2" authorId="1">
      <text>
        <r>
          <rPr>
            <sz val="11"/>
            <color indexed="8"/>
            <rFont val="Helvetica Neue"/>
            <family val="2"/>
          </rPr>
          <t>张松波:
防控措施简述：描述风险防控措施的检索位置。</t>
        </r>
      </text>
    </comment>
    <comment ref="V2" authorId="1">
      <text>
        <r>
          <rPr>
            <sz val="11"/>
            <color indexed="8"/>
            <rFont val="Helvetica Neue"/>
            <family val="2"/>
          </rPr>
          <t>张松波:
风险点及措施对应的主责部门</t>
        </r>
      </text>
    </comment>
    <comment ref="W2" authorId="0">
      <text>
        <r>
          <rPr>
            <sz val="11"/>
            <color indexed="8"/>
            <rFont val="Helvetica Neue"/>
            <family val="2"/>
          </rPr>
          <t>Administrator:
报告质量检查、对标、一致性测试、调研，单位自行识别，运行评价</t>
        </r>
      </text>
    </comment>
    <comment ref="C3" authorId="1">
      <text>
        <r>
          <rPr>
            <sz val="11"/>
            <color indexed="8"/>
            <rFont val="Helvetica Neue"/>
            <family val="2"/>
          </rPr>
          <t>张松波:
缺失会导致合规性风险；</t>
        </r>
      </text>
    </comment>
    <comment ref="D3" authorId="1">
      <text>
        <r>
          <rPr>
            <sz val="11"/>
            <color indexed="8"/>
            <rFont val="Helvetica Neue"/>
            <family val="2"/>
          </rPr>
          <t>张松波:
缺失和未执行会导致资产安全风险；</t>
        </r>
      </text>
    </comment>
    <comment ref="E3" authorId="1">
      <text>
        <r>
          <rPr>
            <sz val="11"/>
            <color indexed="8"/>
            <rFont val="Helvetica Neue"/>
            <family val="2"/>
          </rPr>
          <t>张松波:
合规性建设阶段无法识别</t>
        </r>
      </text>
    </comment>
    <comment ref="F3" authorId="1">
      <text>
        <r>
          <rPr>
            <sz val="11"/>
            <color indexed="8"/>
            <rFont val="Helvetica Neue"/>
            <family val="2"/>
          </rPr>
          <t>张松波:
来源：预算、收支、资产领域的缺失、档案管理类缺失；</t>
        </r>
      </text>
    </comment>
    <comment ref="G3" authorId="1">
      <text>
        <r>
          <rPr>
            <sz val="11"/>
            <color indexed="8"/>
            <rFont val="Helvetica Neue"/>
            <family val="2"/>
          </rPr>
          <t>张松波:
来源：单位层面机制、机构设计；业务层面机构设置；流程中关键控制点的主体责任；不执行；</t>
        </r>
      </text>
    </comment>
    <comment ref="H3" authorId="1">
      <text>
        <r>
          <rPr>
            <sz val="11"/>
            <color indexed="8"/>
            <rFont val="Helvetica Neue"/>
            <family val="2"/>
          </rPr>
          <t>张松波:
来源：未执行；</t>
        </r>
      </text>
    </comment>
    <comment ref="I3" authorId="1">
      <text>
        <r>
          <rPr>
            <sz val="11"/>
            <color indexed="8"/>
            <rFont val="Helvetica Neue"/>
            <family val="2"/>
          </rPr>
          <t>张松波:
来源：机制设计；机构设置；流程缺失；系统缺失；</t>
        </r>
      </text>
    </comment>
    <comment ref="J3" authorId="1">
      <text>
        <r>
          <rPr>
            <b/>
            <sz val="11"/>
            <color indexed="81"/>
            <rFont val="MicrosoftYaHei"/>
            <charset val="134"/>
          </rPr>
          <t>张松波:</t>
        </r>
        <r>
          <rPr>
            <sz val="11"/>
            <color indexed="81"/>
            <rFont val="MicrosoftYaHei"/>
            <charset val="134"/>
          </rPr>
          <t xml:space="preserve">
服务效果风险：公共服务资金使用效率的风险。</t>
        </r>
      </text>
    </comment>
    <comment ref="K3" authorId="1">
      <text>
        <r>
          <rPr>
            <sz val="11"/>
            <color indexed="8"/>
            <rFont val="Helvetica Neue"/>
            <family val="2"/>
          </rPr>
          <t>张松波:
单位层面机制设计：
包括议事机制、决策机制（四权分离）、评价与监督、风险评估、报告等机制；</t>
        </r>
      </text>
    </comment>
    <comment ref="L3" authorId="1">
      <text>
        <r>
          <rPr>
            <sz val="11"/>
            <color indexed="8"/>
            <rFont val="Helvetica Neue"/>
            <family val="2"/>
          </rPr>
          <t>张松波:
单位层面内控决策、管理、执行、监督机构设置；各机构职能清单；</t>
        </r>
      </text>
    </comment>
    <comment ref="M3" authorId="1">
      <text>
        <r>
          <rPr>
            <sz val="11"/>
            <color indexed="8"/>
            <rFont val="Helvetica Neue"/>
            <family val="2"/>
          </rPr>
          <t>张松波:
单位层面内控制度（单位层面内控顶层设计）：控制原则、机制设计、机构设置、监督与评价、业务层面控制原则等；</t>
        </r>
      </text>
    </comment>
    <comment ref="N3" authorId="1">
      <text>
        <r>
          <rPr>
            <sz val="11"/>
            <color indexed="8"/>
            <rFont val="Helvetica Neue"/>
            <family val="2"/>
          </rPr>
          <t>张松波:
主要指机制的流程</t>
        </r>
      </text>
    </comment>
    <comment ref="O3" authorId="1">
      <text>
        <r>
          <rPr>
            <sz val="11"/>
            <color indexed="8"/>
            <rFont val="Helvetica Neue"/>
            <family val="2"/>
          </rPr>
          <t>张松波:
机制的流程是否在系统中落实；</t>
        </r>
      </text>
    </comment>
    <comment ref="P3" authorId="1">
      <text>
        <r>
          <rPr>
            <sz val="11"/>
            <color indexed="8"/>
            <rFont val="Helvetica Neue"/>
            <family val="2"/>
          </rPr>
          <t>张松波:
机制、机构、制度、议事流程、决策流程；</t>
        </r>
      </text>
    </comment>
    <comment ref="U3" authorId="1">
      <text>
        <r>
          <rPr>
            <sz val="11"/>
            <color indexed="8"/>
            <rFont val="Helvetica Neue"/>
            <family val="2"/>
          </rPr>
          <t>张松波:
措施对应的制度、流程名称</t>
        </r>
      </text>
    </comment>
  </commentList>
</comments>
</file>

<file path=xl/comments2.xml><?xml version="1.0" encoding="utf-8"?>
<comments xmlns="http://schemas.openxmlformats.org/spreadsheetml/2006/main">
  <authors>
    <author>Administrator</author>
    <author>张松波</author>
  </authors>
  <commentList>
    <comment ref="C2" authorId="0">
      <text>
        <r>
          <rPr>
            <sz val="11"/>
            <color indexed="8"/>
            <rFont val="Helvetica Neue"/>
            <family val="2"/>
          </rPr>
          <t>Administrator:
风险描述：名称定义不清楚的风险，简述风险点：来源+可能的风险；</t>
        </r>
      </text>
    </comment>
    <comment ref="S2" authorId="1">
      <text>
        <r>
          <rPr>
            <sz val="11"/>
            <color indexed="8"/>
            <rFont val="Helvetica Neue"/>
            <family val="2"/>
          </rPr>
          <t>张松波:
风险点编号采用：R+编号的方式编码 RX.XX；
R0单位层面、R1预算管理、R2收支、R3采购、R4资产、R5建设项目、R6合同。</t>
        </r>
      </text>
    </comment>
    <comment ref="T2" authorId="1">
      <text>
        <r>
          <rPr>
            <sz val="11"/>
            <color indexed="8"/>
            <rFont val="Helvetica Neue"/>
            <family val="2"/>
          </rPr>
          <t>张松波:
措施编号采用：R+编号的方式编码 MX.XX；
M0单位层面、M1预算管理、M2收支、M3采购、M4资产、M5建设项目、M6合同。</t>
        </r>
      </text>
    </comment>
    <comment ref="W2" authorId="1">
      <text>
        <r>
          <rPr>
            <sz val="11"/>
            <color indexed="8"/>
            <rFont val="Helvetica Neue"/>
            <family val="2"/>
          </rPr>
          <t>张松波:
风险点及措施对应的主责部门</t>
        </r>
      </text>
    </comment>
    <comment ref="X2" authorId="0">
      <text>
        <r>
          <rPr>
            <sz val="11"/>
            <color indexed="8"/>
            <rFont val="Helvetica Neue"/>
            <family val="2"/>
          </rPr>
          <t xml:space="preserve">Administrator:
报告质量检查、对标、一致性测试、调研、单位自行识别、运行评价
</t>
        </r>
      </text>
    </comment>
    <comment ref="D3" authorId="1">
      <text>
        <r>
          <rPr>
            <sz val="11"/>
            <color indexed="8"/>
            <rFont val="Helvetica Neue"/>
            <family val="2"/>
          </rPr>
          <t>张松波:
缺失会导致合规性风险；</t>
        </r>
      </text>
    </comment>
    <comment ref="E3" authorId="1">
      <text>
        <r>
          <rPr>
            <sz val="11"/>
            <color indexed="8"/>
            <rFont val="Helvetica Neue"/>
            <family val="2"/>
          </rPr>
          <t>张松波:
缺失和未执行会导致资产安全风险；</t>
        </r>
      </text>
    </comment>
    <comment ref="F3" authorId="1">
      <text>
        <r>
          <rPr>
            <sz val="11"/>
            <color indexed="8"/>
            <rFont val="Helvetica Neue"/>
            <family val="2"/>
          </rPr>
          <t>张松波:
合规性建设阶段无法识别</t>
        </r>
      </text>
    </comment>
    <comment ref="G3" authorId="1">
      <text>
        <r>
          <rPr>
            <sz val="11"/>
            <color indexed="8"/>
            <rFont val="Helvetica Neue"/>
            <family val="2"/>
          </rPr>
          <t>张松波:
来源：预算、收支、资产领域的缺失、档案管理类缺失；</t>
        </r>
      </text>
    </comment>
    <comment ref="H3" authorId="1">
      <text>
        <r>
          <rPr>
            <sz val="11"/>
            <color indexed="8"/>
            <rFont val="Helvetica Neue"/>
            <family val="2"/>
          </rPr>
          <t>张松波:
来源：单位层面机制、机构设计；业务层面机构设置；流程中关键控制点的主体责任；不执行；</t>
        </r>
      </text>
    </comment>
    <comment ref="I3" authorId="1">
      <text>
        <r>
          <rPr>
            <sz val="11"/>
            <color indexed="8"/>
            <rFont val="Helvetica Neue"/>
            <family val="2"/>
          </rPr>
          <t>张松波:
来源：未执行；</t>
        </r>
      </text>
    </comment>
    <comment ref="J3" authorId="1">
      <text>
        <r>
          <rPr>
            <sz val="11"/>
            <color indexed="8"/>
            <rFont val="Helvetica Neue"/>
            <family val="2"/>
          </rPr>
          <t>张松波:
来源：机制设计；机构设置；流程缺失；系统缺失；</t>
        </r>
      </text>
    </comment>
    <comment ref="K3" authorId="1">
      <text>
        <r>
          <rPr>
            <sz val="11"/>
            <color indexed="8"/>
            <rFont val="Helvetica Neue"/>
            <family val="2"/>
          </rPr>
          <t>张松波:
合规性建设阶段无法识别；</t>
        </r>
      </text>
    </comment>
    <comment ref="L3" authorId="1">
      <text>
        <r>
          <rPr>
            <sz val="11"/>
            <color indexed="8"/>
            <rFont val="Helvetica Neue"/>
            <family val="2"/>
          </rPr>
          <t>张松波:
业务层面机制设计：
监督机制；</t>
        </r>
      </text>
    </comment>
    <comment ref="M3" authorId="1">
      <text>
        <r>
          <rPr>
            <sz val="11"/>
            <color indexed="8"/>
            <rFont val="Helvetica Neue"/>
            <family val="2"/>
          </rPr>
          <t>张松波:
业务层面内控决策、管理、执行、监督机构设置；各机构职能清单；</t>
        </r>
      </text>
    </comment>
    <comment ref="N3" authorId="1">
      <text>
        <r>
          <rPr>
            <sz val="11"/>
            <color indexed="8"/>
            <rFont val="Helvetica Neue"/>
            <family val="2"/>
          </rPr>
          <t>张松波:
业务层面内控制度（机构设置、业务环节划分、各环节控制边界、控制目标、控制人物、关键程序、与其他环节的衔接等）；监督与评价机制；</t>
        </r>
      </text>
    </comment>
    <comment ref="O3" authorId="1">
      <text>
        <r>
          <rPr>
            <sz val="11"/>
            <color indexed="8"/>
            <rFont val="Helvetica Neue"/>
            <family val="2"/>
          </rPr>
          <t>张松波:
整个流程缺失、流程关键控制点缺失、控制要素缺失</t>
        </r>
      </text>
    </comment>
    <comment ref="P3" authorId="1">
      <text>
        <r>
          <rPr>
            <sz val="11"/>
            <color indexed="8"/>
            <rFont val="Helvetica Neue"/>
            <family val="2"/>
          </rPr>
          <t>张松波:
各内控流程在系统中的落实情况：整个流程、流程关键控制点、各节点控制要素、单据、数据标准；</t>
        </r>
      </text>
    </comment>
    <comment ref="Q3" authorId="1">
      <text>
        <r>
          <rPr>
            <sz val="11"/>
            <color indexed="8"/>
            <rFont val="Helvetica Neue"/>
            <family val="2"/>
          </rPr>
          <t>张松波:
机制、机构职能、制度、各内控流程、系统流程；</t>
        </r>
      </text>
    </comment>
    <comment ref="V3" authorId="1">
      <text>
        <r>
          <rPr>
            <sz val="11"/>
            <color indexed="8"/>
            <rFont val="Helvetica Neue"/>
            <family val="2"/>
          </rPr>
          <t>张松波:
措施对应的制度、流程名称</t>
        </r>
      </text>
    </comment>
  </commentList>
</comments>
</file>

<file path=xl/comments3.xml><?xml version="1.0" encoding="utf-8"?>
<comments xmlns="http://schemas.openxmlformats.org/spreadsheetml/2006/main">
  <authors>
    <author>张松波</author>
    <author>Administrator</author>
  </authors>
  <commentList>
    <comment ref="A2" authorId="0">
      <text>
        <r>
          <rPr>
            <sz val="11"/>
            <color indexed="8"/>
            <rFont val="Helvetica Neue"/>
            <family val="2"/>
          </rPr>
          <t>张松波:
业务层面机制设计：
监督机制；</t>
        </r>
      </text>
    </comment>
    <comment ref="B2" authorId="0">
      <text>
        <r>
          <rPr>
            <sz val="11"/>
            <color indexed="8"/>
            <rFont val="Helvetica Neue"/>
            <family val="2"/>
          </rPr>
          <t>张松波:
业务层面内控决策、管理、执行、监督机构设置；各机构职能清单；</t>
        </r>
      </text>
    </comment>
    <comment ref="C2" authorId="0">
      <text>
        <r>
          <rPr>
            <sz val="11"/>
            <color indexed="8"/>
            <rFont val="Helvetica Neue"/>
            <family val="2"/>
          </rPr>
          <t>张松波:
业务层面内控制度（机构设置、业务环节划分、各环节控制边界、控制目标、控制人物、关键程序、与其他环节的衔接等）；监督与评价机制；</t>
        </r>
      </text>
    </comment>
    <comment ref="D2" authorId="0">
      <text>
        <r>
          <rPr>
            <sz val="11"/>
            <color indexed="8"/>
            <rFont val="Helvetica Neue"/>
            <family val="2"/>
          </rPr>
          <t>张松波:
整个流程缺失、流程关键控制点缺失、控制要素缺失</t>
        </r>
      </text>
    </comment>
    <comment ref="E2" authorId="0">
      <text>
        <r>
          <rPr>
            <sz val="11"/>
            <color indexed="8"/>
            <rFont val="Helvetica Neue"/>
            <family val="2"/>
          </rPr>
          <t>张松波:
各内控流程在系统中的落实情况：整个流程、流程关键控制点、各节点控制要素、单据、数据标准；</t>
        </r>
      </text>
    </comment>
    <comment ref="F2" authorId="0">
      <text>
        <r>
          <rPr>
            <sz val="11"/>
            <color indexed="8"/>
            <rFont val="Helvetica Neue"/>
            <family val="2"/>
          </rPr>
          <t>张松波:
机制、机构职能、制度、各内控流程、系统流程；</t>
        </r>
      </text>
    </comment>
    <comment ref="X17" authorId="0">
      <text>
        <r>
          <rPr>
            <sz val="11"/>
            <color indexed="8"/>
            <rFont val="Helvetica Neue"/>
            <family val="2"/>
          </rPr>
          <t>张松波:
风险点编号采用：R+编号的方式编码 RX.XX；
R0单位层面、R1预算管理、R2收支、R3采购、R4资产、R5建设项目、R6合同。</t>
        </r>
      </text>
    </comment>
    <comment ref="Y17" authorId="0">
      <text>
        <r>
          <rPr>
            <sz val="11"/>
            <color indexed="8"/>
            <rFont val="Helvetica Neue"/>
            <family val="2"/>
          </rPr>
          <t>张松波:
措施编号采用：R+编号的方式编码 MX.XX；
M0单位层面、M1预算管理、M2收支、M3采购、M4资产、M5建设项目、M6合同。</t>
        </r>
      </text>
    </comment>
    <comment ref="Z17" authorId="0">
      <text>
        <r>
          <rPr>
            <sz val="11"/>
            <color indexed="8"/>
            <rFont val="Helvetica Neue"/>
            <family val="2"/>
          </rPr>
          <t>张松波:
防控措施简述：描述风险防控措施的检索位置。</t>
        </r>
      </text>
    </comment>
    <comment ref="AB17" authorId="0">
      <text>
        <r>
          <rPr>
            <sz val="11"/>
            <color indexed="8"/>
            <rFont val="Helvetica Neue"/>
            <family val="2"/>
          </rPr>
          <t>张松波:
风险点及措施对应的主责部门</t>
        </r>
      </text>
    </comment>
    <comment ref="AC17" authorId="1">
      <text>
        <r>
          <rPr>
            <sz val="11"/>
            <color indexed="8"/>
            <rFont val="Helvetica Neue"/>
            <family val="2"/>
          </rPr>
          <t>Administrator:
报告质量检查、对标、一致性测试、调研，单位自行识别，运行评价</t>
        </r>
      </text>
    </comment>
    <comment ref="I18" authorId="0">
      <text>
        <r>
          <rPr>
            <sz val="11"/>
            <color indexed="8"/>
            <rFont val="Helvetica Neue"/>
            <family val="2"/>
          </rPr>
          <t>张松波:
缺失会导致合规性风险；</t>
        </r>
      </text>
    </comment>
    <comment ref="J18" authorId="0">
      <text>
        <r>
          <rPr>
            <sz val="11"/>
            <color indexed="8"/>
            <rFont val="Helvetica Neue"/>
            <family val="2"/>
          </rPr>
          <t>张松波:
缺失和未执行会导致资产安全风险；</t>
        </r>
      </text>
    </comment>
    <comment ref="K18" authorId="0">
      <text>
        <r>
          <rPr>
            <sz val="11"/>
            <color indexed="8"/>
            <rFont val="Helvetica Neue"/>
            <family val="2"/>
          </rPr>
          <t>张松波:
合规性建设阶段无法识别</t>
        </r>
      </text>
    </comment>
    <comment ref="L18" authorId="0">
      <text>
        <r>
          <rPr>
            <sz val="11"/>
            <color indexed="8"/>
            <rFont val="Helvetica Neue"/>
            <family val="2"/>
          </rPr>
          <t>张松波:
来源：预算、收支、资产领域的缺失、档案管理类缺失；</t>
        </r>
      </text>
    </comment>
    <comment ref="M18" authorId="0">
      <text>
        <r>
          <rPr>
            <sz val="11"/>
            <color indexed="8"/>
            <rFont val="Helvetica Neue"/>
            <family val="2"/>
          </rPr>
          <t>张松波:
来源：单位层面机制、机构设计；业务层面机构设置；流程中关键控制点的主体责任；不执行；</t>
        </r>
      </text>
    </comment>
    <comment ref="N18" authorId="0">
      <text>
        <r>
          <rPr>
            <sz val="11"/>
            <color indexed="8"/>
            <rFont val="Helvetica Neue"/>
            <family val="2"/>
          </rPr>
          <t>张松波:
来源：未执行；</t>
        </r>
      </text>
    </comment>
    <comment ref="O18" authorId="0">
      <text>
        <r>
          <rPr>
            <sz val="11"/>
            <color indexed="8"/>
            <rFont val="Helvetica Neue"/>
            <family val="2"/>
          </rPr>
          <t>张松波:
来源：机制设计；机构设置；流程缺失；系统缺失；</t>
        </r>
      </text>
    </comment>
    <comment ref="P18" authorId="0">
      <text>
        <r>
          <rPr>
            <sz val="11"/>
            <color indexed="8"/>
            <rFont val="Helvetica Neue"/>
            <family val="2"/>
          </rPr>
          <t>张松波:
合规性建设阶段无法识别；</t>
        </r>
      </text>
    </comment>
    <comment ref="Q18" authorId="0">
      <text>
        <r>
          <rPr>
            <sz val="11"/>
            <color indexed="8"/>
            <rFont val="Helvetica Neue"/>
            <family val="2"/>
          </rPr>
          <t>张松波:
单位层面机制设计：
包括议事机制、决策机制（四权分离）、评价与监督、风险评估、报告等机制；</t>
        </r>
      </text>
    </comment>
    <comment ref="R18" authorId="0">
      <text>
        <r>
          <rPr>
            <sz val="11"/>
            <color indexed="8"/>
            <rFont val="Helvetica Neue"/>
            <family val="2"/>
          </rPr>
          <t>张松波:
单位层面内控决策、管理、执行、监督机构设置；各机构职能清单；</t>
        </r>
      </text>
    </comment>
    <comment ref="S18" authorId="0">
      <text>
        <r>
          <rPr>
            <sz val="11"/>
            <color indexed="8"/>
            <rFont val="Helvetica Neue"/>
            <family val="2"/>
          </rPr>
          <t>张松波:
单位层面内控制度（单位层面内控顶层设计）：控制原则、机制设计、机构设置、监督与评价、业务层面控制原则等；</t>
        </r>
      </text>
    </comment>
    <comment ref="T18" authorId="0">
      <text>
        <r>
          <rPr>
            <sz val="11"/>
            <color indexed="8"/>
            <rFont val="Helvetica Neue"/>
            <family val="2"/>
          </rPr>
          <t>张松波:
主要指机制的流程</t>
        </r>
      </text>
    </comment>
    <comment ref="U18" authorId="0">
      <text>
        <r>
          <rPr>
            <sz val="11"/>
            <color indexed="8"/>
            <rFont val="Helvetica Neue"/>
            <family val="2"/>
          </rPr>
          <t>张松波:
机制的流程是否在系统中落实；</t>
        </r>
      </text>
    </comment>
    <comment ref="V18" authorId="0">
      <text>
        <r>
          <rPr>
            <sz val="11"/>
            <color indexed="8"/>
            <rFont val="Helvetica Neue"/>
            <family val="2"/>
          </rPr>
          <t>张松波:
机制、机构、制度、议事流程、决策流程；</t>
        </r>
      </text>
    </comment>
    <comment ref="AA18" authorId="0">
      <text>
        <r>
          <rPr>
            <sz val="11"/>
            <color indexed="8"/>
            <rFont val="Helvetica Neue"/>
            <family val="2"/>
          </rPr>
          <t>张松波:
措施对应的制度、流程名称</t>
        </r>
      </text>
    </comment>
  </commentList>
</comments>
</file>

<file path=xl/sharedStrings.xml><?xml version="1.0" encoding="utf-8"?>
<sst xmlns="http://schemas.openxmlformats.org/spreadsheetml/2006/main" count="3595" uniqueCount="1086">
  <si>
    <t>四川省XXX单位层面风险数据库</t>
  </si>
  <si>
    <t>风险名称</t>
  </si>
  <si>
    <t>风险描述</t>
  </si>
  <si>
    <t>风险类型</t>
  </si>
  <si>
    <t>风险来源</t>
  </si>
  <si>
    <t>风险点编号</t>
  </si>
  <si>
    <t>控制措施编号</t>
  </si>
  <si>
    <t>风险控制措施</t>
  </si>
  <si>
    <t>主责部门</t>
  </si>
  <si>
    <t>风险识别来源</t>
  </si>
  <si>
    <t>合法合规风险</t>
  </si>
  <si>
    <t>资产安全风险</t>
  </si>
  <si>
    <t>资产有效使用风险</t>
  </si>
  <si>
    <t>财务信息风险</t>
  </si>
  <si>
    <t>防范舞弊风险</t>
  </si>
  <si>
    <t>预防腐败风险</t>
  </si>
  <si>
    <t>公共服务效率风险</t>
  </si>
  <si>
    <t>公共服务效果风险</t>
  </si>
  <si>
    <t>机制设计</t>
  </si>
  <si>
    <t>机构设置</t>
  </si>
  <si>
    <t>制度缺失</t>
  </si>
  <si>
    <t>流程缺失</t>
  </si>
  <si>
    <t>系统缺失</t>
  </si>
  <si>
    <t>未执行</t>
  </si>
  <si>
    <t>制度/流程名称</t>
  </si>
  <si>
    <t>四川省XXX业务层面风险数据库</t>
  </si>
  <si>
    <t>业务领域</t>
  </si>
  <si>
    <t>风险防控措施</t>
  </si>
  <si>
    <t>风险识别措施</t>
  </si>
  <si>
    <t>风险控制措施简述</t>
  </si>
  <si>
    <t>数据统计</t>
    <rPh sb="0" eb="1">
      <t>shu'ju</t>
    </rPh>
    <rPh sb="2" eb="3">
      <t>tong'j</t>
    </rPh>
    <phoneticPr fontId="3" type="noConversion"/>
  </si>
  <si>
    <t>业务层面</t>
    <rPh sb="0" eb="1">
      <t>ye'wu</t>
    </rPh>
    <rPh sb="2" eb="3">
      <t>ceng'mian</t>
    </rPh>
    <phoneticPr fontId="3" type="noConversion"/>
  </si>
  <si>
    <t>单位层面</t>
    <rPh sb="0" eb="1">
      <t>dan'wei</t>
    </rPh>
    <rPh sb="2" eb="3">
      <t>ceng'mian</t>
    </rPh>
    <phoneticPr fontId="3" type="noConversion"/>
  </si>
  <si>
    <t>识别措施</t>
    <rPh sb="0" eb="1">
      <t>shi'bie</t>
    </rPh>
    <rPh sb="2" eb="3">
      <t>cuo'shi</t>
    </rPh>
    <phoneticPr fontId="3" type="noConversion"/>
  </si>
  <si>
    <t>对标</t>
  </si>
  <si>
    <t>对标</t>
    <rPh sb="0" eb="1">
      <t>dui'biao</t>
    </rPh>
    <phoneticPr fontId="3" type="noConversion"/>
  </si>
  <si>
    <t>内控报告检查</t>
  </si>
  <si>
    <t>内控报告检查</t>
    <rPh sb="0" eb="1">
      <t>nei'kong'bao'gao</t>
    </rPh>
    <rPh sb="4" eb="5">
      <t>jian'cha</t>
    </rPh>
    <phoneticPr fontId="3" type="noConversion"/>
  </si>
  <si>
    <t>一致性测试</t>
  </si>
  <si>
    <t>一致性测试</t>
    <rPh sb="0" eb="1">
      <t>yi'zhi'xing</t>
    </rPh>
    <rPh sb="3" eb="4">
      <t>ce'shi</t>
    </rPh>
    <phoneticPr fontId="3" type="noConversion"/>
  </si>
  <si>
    <t>调研</t>
  </si>
  <si>
    <t>调研</t>
    <rPh sb="0" eb="1">
      <t>diao'yan</t>
    </rPh>
    <phoneticPr fontId="3" type="noConversion"/>
  </si>
  <si>
    <t>单位自行识别</t>
  </si>
  <si>
    <t>单位自行识别</t>
    <rPh sb="0" eb="1">
      <t>dan'wei</t>
    </rPh>
    <rPh sb="2" eb="3">
      <t>zi'xing</t>
    </rPh>
    <rPh sb="4" eb="5">
      <t>shi'bie</t>
    </rPh>
    <phoneticPr fontId="3" type="noConversion"/>
  </si>
  <si>
    <t>运行评价</t>
  </si>
  <si>
    <t>运行评价</t>
    <rPh sb="0" eb="1">
      <t>yun'xing</t>
    </rPh>
    <rPh sb="2" eb="3">
      <t>ping'ia</t>
    </rPh>
    <phoneticPr fontId="3" type="noConversion"/>
  </si>
  <si>
    <t>机制未运行</t>
  </si>
  <si>
    <t>机制未运行</t>
    <rPh sb="0" eb="1">
      <t>ji'zhi</t>
    </rPh>
    <rPh sb="2" eb="3">
      <t>wei'yun'xing</t>
    </rPh>
    <phoneticPr fontId="3" type="noConversion"/>
  </si>
  <si>
    <t>机构职能未落实</t>
  </si>
  <si>
    <t>机构职能未落实</t>
    <rPh sb="0" eb="1">
      <t>ji'gou</t>
    </rPh>
    <rPh sb="2" eb="3">
      <t>zhi'neng</t>
    </rPh>
    <rPh sb="4" eb="5">
      <t>wei</t>
    </rPh>
    <rPh sb="5" eb="6">
      <t>luo'sh</t>
    </rPh>
    <phoneticPr fontId="3" type="noConversion"/>
  </si>
  <si>
    <t>制度未执行</t>
  </si>
  <si>
    <t>制度未执行</t>
    <rPh sb="0" eb="1">
      <t>zhi'du</t>
    </rPh>
    <rPh sb="2" eb="3">
      <t>wie'zhi'xing</t>
    </rPh>
    <phoneticPr fontId="3" type="noConversion"/>
  </si>
  <si>
    <t>流程未执行</t>
  </si>
  <si>
    <t>流程未执行</t>
    <rPh sb="0" eb="1">
      <t>liu'cheng</t>
    </rPh>
    <rPh sb="2" eb="3">
      <t>wei</t>
    </rPh>
    <rPh sb="3" eb="4">
      <t>zhi'xing</t>
    </rPh>
    <phoneticPr fontId="3" type="noConversion"/>
  </si>
  <si>
    <t>系统未运行</t>
  </si>
  <si>
    <t>系统未运行</t>
    <rPh sb="0" eb="1">
      <t>xi'tong</t>
    </rPh>
    <rPh sb="2" eb="3">
      <t>wei'yux'ning</t>
    </rPh>
    <phoneticPr fontId="3" type="noConversion"/>
  </si>
  <si>
    <t>数据流程缺失</t>
  </si>
  <si>
    <t>数据流程缺失</t>
    <rPh sb="0" eb="1">
      <t>shu'ju</t>
    </rPh>
    <rPh sb="4" eb="5">
      <t>que'shi</t>
    </rPh>
    <phoneticPr fontId="3" type="noConversion"/>
  </si>
  <si>
    <t>关键控制点缺失</t>
  </si>
  <si>
    <t>关键控制点缺失</t>
    <rPh sb="5" eb="6">
      <t>que'shi</t>
    </rPh>
    <phoneticPr fontId="3" type="noConversion"/>
  </si>
  <si>
    <t>控制要素缺失</t>
  </si>
  <si>
    <t>控制要素缺失</t>
    <rPh sb="4" eb="5">
      <t>que'shi</t>
    </rPh>
    <phoneticPr fontId="3" type="noConversion"/>
  </si>
  <si>
    <t>单据缺失</t>
  </si>
  <si>
    <t>单据缺失</t>
    <rPh sb="0" eb="1">
      <t>dan'ju</t>
    </rPh>
    <rPh sb="2" eb="3">
      <t>que'shi</t>
    </rPh>
    <phoneticPr fontId="3" type="noConversion"/>
  </si>
  <si>
    <t>数据标准缺失</t>
  </si>
  <si>
    <t>数据标准缺失</t>
    <rPh sb="0" eb="1">
      <t>shu'ju</t>
    </rPh>
    <rPh sb="2" eb="3">
      <t>biao'zhun</t>
    </rPh>
    <rPh sb="4" eb="5">
      <t>que'shi</t>
    </rPh>
    <phoneticPr fontId="3" type="noConversion"/>
  </si>
  <si>
    <t>流程缺失</t>
    <rPh sb="0" eb="1">
      <t>liu'cehng</t>
    </rPh>
    <rPh sb="2" eb="3">
      <t>que'shi</t>
    </rPh>
    <phoneticPr fontId="3" type="noConversion"/>
  </si>
  <si>
    <t>关键控制点缺失</t>
    <rPh sb="0" eb="1">
      <t>guan'jian</t>
    </rPh>
    <rPh sb="2" eb="3">
      <t>kong'zhi'dian</t>
    </rPh>
    <rPh sb="5" eb="6">
      <t>que'shi</t>
    </rPh>
    <phoneticPr fontId="3" type="noConversion"/>
  </si>
  <si>
    <t>节点控制要素缺失</t>
  </si>
  <si>
    <t>节点控制要素缺失</t>
    <rPh sb="0" eb="1">
      <t>jie'dian</t>
    </rPh>
    <rPh sb="2" eb="3">
      <t>kong'zhi</t>
    </rPh>
    <rPh sb="4" eb="5">
      <t>yao'su</t>
    </rPh>
    <rPh sb="6" eb="7">
      <t>que'shi</t>
    </rPh>
    <phoneticPr fontId="3" type="noConversion"/>
  </si>
  <si>
    <t>领域制度缺失</t>
  </si>
  <si>
    <t>领域制度缺失</t>
    <rPh sb="0" eb="1">
      <t>ling'yu</t>
    </rPh>
    <rPh sb="2" eb="3">
      <t>zhi'du</t>
    </rPh>
    <rPh sb="4" eb="5">
      <t>que'shi</t>
    </rPh>
    <phoneticPr fontId="3" type="noConversion"/>
  </si>
  <si>
    <t>环节缺失</t>
  </si>
  <si>
    <t>环节缺失</t>
    <rPh sb="0" eb="1">
      <t>huan'jie</t>
    </rPh>
    <rPh sb="2" eb="3">
      <t>que'shi</t>
    </rPh>
    <phoneticPr fontId="3" type="noConversion"/>
  </si>
  <si>
    <t>关键控制内容缺失</t>
  </si>
  <si>
    <t>关键控制内容缺失</t>
    <rPh sb="0" eb="1">
      <t>guan'jian</t>
    </rPh>
    <rPh sb="2" eb="3">
      <t>kong'zhi</t>
    </rPh>
    <rPh sb="4" eb="5">
      <t>nei'rong</t>
    </rPh>
    <rPh sb="6" eb="7">
      <t>que'shi</t>
    </rPh>
    <phoneticPr fontId="3" type="noConversion"/>
  </si>
  <si>
    <t>机构设置不健全</t>
  </si>
  <si>
    <t>机构设置不健全</t>
    <rPh sb="0" eb="1">
      <t>ji'gou</t>
    </rPh>
    <rPh sb="2" eb="3">
      <t>she'hzi</t>
    </rPh>
    <rPh sb="4" eb="5">
      <t>bu'jian'quan</t>
    </rPh>
    <phoneticPr fontId="3" type="noConversion"/>
  </si>
  <si>
    <t>机构职能不健全</t>
  </si>
  <si>
    <t>机构职能不健全</t>
    <rPh sb="0" eb="1">
      <t>ji'gou</t>
    </rPh>
    <rPh sb="2" eb="3">
      <t>zhi'neng</t>
    </rPh>
    <rPh sb="4" eb="5">
      <t>bu'jian'quan</t>
    </rPh>
    <phoneticPr fontId="3" type="noConversion"/>
  </si>
  <si>
    <t>机制设计不健全</t>
  </si>
  <si>
    <t>机制设计不健全</t>
    <rPh sb="0" eb="1">
      <t>ji'zhi</t>
    </rPh>
    <rPh sb="2" eb="3">
      <t>she'ji</t>
    </rPh>
    <rPh sb="4" eb="5">
      <t>bu'jian'quan</t>
    </rPh>
    <phoneticPr fontId="3" type="noConversion"/>
  </si>
  <si>
    <t>机制流程缺失</t>
    <rPh sb="0" eb="1">
      <t>ji'zhi</t>
    </rPh>
    <rPh sb="2" eb="3">
      <t>liu'cehng</t>
    </rPh>
    <rPh sb="4" eb="5">
      <t>que'shi</t>
    </rPh>
    <phoneticPr fontId="3" type="noConversion"/>
  </si>
  <si>
    <t>机制流程未落实</t>
    <rPh sb="0" eb="1">
      <t>ji'zhi</t>
    </rPh>
    <rPh sb="2" eb="3">
      <t>liu'cehng</t>
    </rPh>
    <rPh sb="4" eb="5">
      <t>wei</t>
    </rPh>
    <rPh sb="5" eb="6">
      <t>luo'shi</t>
    </rPh>
    <phoneticPr fontId="3" type="noConversion"/>
  </si>
  <si>
    <t>机构未运行</t>
    <rPh sb="0" eb="1">
      <t>ji'gou</t>
    </rPh>
    <rPh sb="2" eb="3">
      <t>wei</t>
    </rPh>
    <rPh sb="3" eb="4">
      <t>yun'xing</t>
    </rPh>
    <phoneticPr fontId="3" type="noConversion"/>
  </si>
  <si>
    <t>议事流程未执行</t>
    <rPh sb="0" eb="1">
      <t>yi'shi</t>
    </rPh>
    <rPh sb="2" eb="3">
      <t>liu'cehng</t>
    </rPh>
    <rPh sb="4" eb="5">
      <t>wei'zh'xing</t>
    </rPh>
    <phoneticPr fontId="3" type="noConversion"/>
  </si>
  <si>
    <t>制度未执行</t>
    <rPh sb="0" eb="1">
      <t>zhi'du</t>
    </rPh>
    <rPh sb="2" eb="3">
      <t>wei'zhi'xing</t>
    </rPh>
    <phoneticPr fontId="3" type="noConversion"/>
  </si>
  <si>
    <t>监督与评价机制未运行</t>
    <rPh sb="0" eb="1">
      <t>jian'du</t>
    </rPh>
    <rPh sb="2" eb="3">
      <t>yu</t>
    </rPh>
    <rPh sb="3" eb="4">
      <t>ping'jia</t>
    </rPh>
    <rPh sb="5" eb="6">
      <t>ji'zhi</t>
    </rPh>
    <rPh sb="7" eb="8">
      <t>wei'yun'xing</t>
    </rPh>
    <phoneticPr fontId="3" type="noConversion"/>
  </si>
  <si>
    <t>数据统计</t>
    <rPh sb="0" eb="1">
      <t>shu'ju</t>
    </rPh>
    <rPh sb="2" eb="3">
      <t>tong'ji</t>
    </rPh>
    <phoneticPr fontId="3" type="noConversion"/>
  </si>
  <si>
    <t>其他</t>
    <rPh sb="0" eb="1">
      <t>qi'ta</t>
    </rPh>
    <phoneticPr fontId="3" type="noConversion"/>
  </si>
  <si>
    <r>
      <t>代</t>
    </r>
    <r>
      <rPr>
        <b/>
        <sz val="9"/>
        <color indexed="8"/>
        <rFont val="Arial"/>
        <family val="2"/>
      </rPr>
      <t xml:space="preserve">        </t>
    </r>
    <r>
      <rPr>
        <b/>
        <sz val="9"/>
        <color indexed="8"/>
        <rFont val="宋体"/>
        <family val="3"/>
        <charset val="134"/>
      </rPr>
      <t>码</t>
    </r>
    <phoneticPr fontId="17" type="noConversion"/>
  </si>
  <si>
    <t>产 品 名 称</t>
    <phoneticPr fontId="17" type="noConversion"/>
  </si>
  <si>
    <t>说    明</t>
    <phoneticPr fontId="17" type="noConversion"/>
  </si>
  <si>
    <t>条目序号</t>
    <phoneticPr fontId="17" type="noConversion"/>
  </si>
  <si>
    <t>条目序号_新</t>
    <phoneticPr fontId="17" type="noConversion"/>
  </si>
  <si>
    <t>大类</t>
    <phoneticPr fontId="17" type="noConversion"/>
  </si>
  <si>
    <t>中类</t>
    <phoneticPr fontId="17" type="noConversion"/>
  </si>
  <si>
    <t>小类</t>
    <phoneticPr fontId="17" type="noConversion"/>
  </si>
  <si>
    <t>组</t>
    <phoneticPr fontId="17" type="noConversion"/>
  </si>
  <si>
    <t>小组</t>
    <phoneticPr fontId="17" type="noConversion"/>
  </si>
  <si>
    <t>公共管理服务</t>
    <phoneticPr fontId="17" type="noConversion"/>
  </si>
  <si>
    <t>01</t>
    <phoneticPr fontId="17" type="noConversion"/>
  </si>
  <si>
    <t xml:space="preserve"> </t>
    <phoneticPr fontId="17" type="noConversion"/>
  </si>
  <si>
    <t/>
  </si>
  <si>
    <t xml:space="preserve">  中国共产党 </t>
    <phoneticPr fontId="17" type="noConversion"/>
  </si>
  <si>
    <t>00</t>
  </si>
  <si>
    <t xml:space="preserve">    中国共产党 </t>
    <phoneticPr fontId="17" type="noConversion"/>
  </si>
  <si>
    <t xml:space="preserve">  包括党中央机关事务、纪律检查、组织、宣传、统战、对外联络及各级党委的服务</t>
    <phoneticPr fontId="17" type="noConversion"/>
  </si>
  <si>
    <t>02</t>
    <phoneticPr fontId="17" type="noConversion"/>
  </si>
  <si>
    <t xml:space="preserve">  人大机构服务</t>
    <phoneticPr fontId="17" type="noConversion"/>
  </si>
  <si>
    <t>00</t>
    <phoneticPr fontId="17" type="noConversion"/>
  </si>
  <si>
    <t xml:space="preserve">    人大机构服务</t>
    <phoneticPr fontId="17" type="noConversion"/>
  </si>
  <si>
    <t xml:space="preserve">  包括人民代表大会、人大常委会、专门委员会、工作委员会等服务</t>
    <phoneticPr fontId="17" type="noConversion"/>
  </si>
  <si>
    <t>03</t>
    <phoneticPr fontId="17" type="noConversion"/>
  </si>
  <si>
    <t xml:space="preserve">  国家行政管理服务</t>
    <phoneticPr fontId="17" type="noConversion"/>
  </si>
  <si>
    <t xml:space="preserve">    综合事务管理服务</t>
    <phoneticPr fontId="17" type="noConversion"/>
  </si>
  <si>
    <t>01</t>
  </si>
  <si>
    <t xml:space="preserve">      各级人民政府管理服务</t>
    <phoneticPr fontId="17" type="noConversion"/>
  </si>
  <si>
    <t xml:space="preserve">  包括中央人民政府、各级地方人民政府的管理服务</t>
    <phoneticPr fontId="17" type="noConversion"/>
  </si>
  <si>
    <t>02</t>
  </si>
  <si>
    <t xml:space="preserve">      金融财政管理服务</t>
    <phoneticPr fontId="17" type="noConversion"/>
  </si>
  <si>
    <t xml:space="preserve">  包括财政、税务、海关、外汇等管理服务</t>
    <phoneticPr fontId="17" type="noConversion"/>
  </si>
  <si>
    <t>03</t>
  </si>
  <si>
    <t xml:space="preserve">      经济规划与统计管理服务</t>
    <phoneticPr fontId="17" type="noConversion"/>
  </si>
  <si>
    <t xml:space="preserve">  包括发展计划、统计等管理服务</t>
    <phoneticPr fontId="17" type="noConversion"/>
  </si>
  <si>
    <t>04</t>
  </si>
  <si>
    <t xml:space="preserve">      政府科学研究管理服务</t>
    <phoneticPr fontId="17" type="noConversion"/>
  </si>
  <si>
    <t xml:space="preserve">  指政府科技管理服务</t>
    <phoneticPr fontId="17" type="noConversion"/>
  </si>
  <si>
    <t>99</t>
  </si>
  <si>
    <t xml:space="preserve">      其他综合事务管理服务</t>
    <phoneticPr fontId="17" type="noConversion"/>
  </si>
  <si>
    <t xml:space="preserve">  包括审计、监察、港澳台地区以及开发区、政府驻异地机构等事务的管理服务</t>
    <phoneticPr fontId="17" type="noConversion"/>
  </si>
  <si>
    <t xml:space="preserve">    对外事务管理服务</t>
    <phoneticPr fontId="17" type="noConversion"/>
  </si>
  <si>
    <t xml:space="preserve">      外交事务管理服务</t>
    <phoneticPr fontId="17" type="noConversion"/>
  </si>
  <si>
    <t xml:space="preserve">  包括政府外交事务和驻外使馆的服务</t>
    <phoneticPr fontId="17" type="noConversion"/>
  </si>
  <si>
    <t xml:space="preserve">      对外经济事务管理服务</t>
    <phoneticPr fontId="17" type="noConversion"/>
  </si>
  <si>
    <t>99</t>
    <phoneticPr fontId="17" type="noConversion"/>
  </si>
  <si>
    <t xml:space="preserve">      其他对外事务管理服务</t>
    <phoneticPr fontId="17" type="noConversion"/>
  </si>
  <si>
    <t xml:space="preserve">    公共安全管理服务</t>
    <phoneticPr fontId="17" type="noConversion"/>
  </si>
  <si>
    <t xml:space="preserve">  包括户籍管理、社会治安管理及刑警的服务；道路交通、车辆检查等管理服务；劳教、监狱管理服务；森林消防、城市消防、工矿消防服务；铁路、港口、民航、森林警察及海关缉私警察的服务</t>
    <phoneticPr fontId="17" type="noConversion"/>
  </si>
  <si>
    <t xml:space="preserve">      社会治安与刑事警务服务</t>
    <phoneticPr fontId="17" type="noConversion"/>
  </si>
  <si>
    <t xml:space="preserve">  包括户籍管理、社会治安管理及刑警的服务 </t>
    <phoneticPr fontId="17" type="noConversion"/>
  </si>
  <si>
    <t xml:space="preserve">      交通警务管理服务</t>
    <phoneticPr fontId="17" type="noConversion"/>
  </si>
  <si>
    <t xml:space="preserve">  包括道路交通、车辆检查等管理服务 </t>
    <phoneticPr fontId="17" type="noConversion"/>
  </si>
  <si>
    <t xml:space="preserve">      监狱、劳教管理服务</t>
    <phoneticPr fontId="17" type="noConversion"/>
  </si>
  <si>
    <t xml:space="preserve">      消防服务</t>
    <phoneticPr fontId="17" type="noConversion"/>
  </si>
  <si>
    <t xml:space="preserve">  包括森林消防、城市消防、工矿消防等服务 </t>
    <phoneticPr fontId="17" type="noConversion"/>
  </si>
  <si>
    <t xml:space="preserve">      其他公共安全管理服务</t>
    <phoneticPr fontId="17" type="noConversion"/>
  </si>
  <si>
    <t xml:space="preserve">  包括铁路、港口、民航、森林警察及海关缉私警察的服务 </t>
    <phoneticPr fontId="17" type="noConversion"/>
  </si>
  <si>
    <t>04</t>
    <phoneticPr fontId="17" type="noConversion"/>
  </si>
  <si>
    <t xml:space="preserve">    社会事务管理服务</t>
    <phoneticPr fontId="17" type="noConversion"/>
  </si>
  <si>
    <t xml:space="preserve">      教育事务管理服务</t>
    <phoneticPr fontId="17" type="noConversion"/>
  </si>
  <si>
    <t xml:space="preserve">      卫生、药品事务管理服务</t>
    <phoneticPr fontId="17" type="noConversion"/>
  </si>
  <si>
    <t xml:space="preserve">      文化、体育、宗教事务管理服务</t>
    <phoneticPr fontId="17" type="noConversion"/>
  </si>
  <si>
    <t xml:space="preserve">  包括文化、广播电视电影、新闻出版、体育、宗教等事务管理服务</t>
    <phoneticPr fontId="17" type="noConversion"/>
  </si>
  <si>
    <t xml:space="preserve">      民政福利事务管理服务</t>
    <phoneticPr fontId="17" type="noConversion"/>
  </si>
  <si>
    <t xml:space="preserve">      其他社会事务管理服务</t>
    <phoneticPr fontId="17" type="noConversion"/>
  </si>
  <si>
    <t xml:space="preserve">  包括环境、民族、司法、专利、档案等事务管理服务</t>
    <phoneticPr fontId="17" type="noConversion"/>
  </si>
  <si>
    <t>05</t>
    <phoneticPr fontId="17" type="noConversion"/>
  </si>
  <si>
    <t xml:space="preserve">    经济事务管理服务</t>
    <phoneticPr fontId="17" type="noConversion"/>
  </si>
  <si>
    <t xml:space="preserve">      农业、林业事务管理服务</t>
    <phoneticPr fontId="17" type="noConversion"/>
  </si>
  <si>
    <t xml:space="preserve">      能源事务管理服务</t>
    <phoneticPr fontId="17" type="noConversion"/>
  </si>
  <si>
    <t xml:space="preserve">  包括煤炭安全事务管理服务</t>
    <phoneticPr fontId="17" type="noConversion"/>
  </si>
  <si>
    <t xml:space="preserve">      矿产资源、制造、建筑事务管理服务</t>
    <phoneticPr fontId="17" type="noConversion"/>
  </si>
  <si>
    <t xml:space="preserve">  包括国土资源、工业与信息化、住房与城市建设等事务管理服务</t>
    <phoneticPr fontId="17" type="noConversion"/>
  </si>
  <si>
    <t xml:space="preserve">      交通和通信事务管理服务</t>
    <phoneticPr fontId="17" type="noConversion"/>
  </si>
  <si>
    <t xml:space="preserve">  包括交通、铁路、民航、邮政等事务管理服务</t>
    <phoneticPr fontId="17" type="noConversion"/>
  </si>
  <si>
    <t>05</t>
  </si>
  <si>
    <t xml:space="preserve">      住宿餐饮事务管理服务</t>
    <phoneticPr fontId="17" type="noConversion"/>
  </si>
  <si>
    <t xml:space="preserve">  包括商务事务中的餐饮、住宿管理服务</t>
    <phoneticPr fontId="17" type="noConversion"/>
  </si>
  <si>
    <t>06</t>
  </si>
  <si>
    <t xml:space="preserve">      旅游事务管理服务</t>
    <phoneticPr fontId="17" type="noConversion"/>
  </si>
  <si>
    <t>07</t>
  </si>
  <si>
    <t xml:space="preserve">      公共设施开发事务管理服务</t>
    <phoneticPr fontId="17" type="noConversion"/>
  </si>
  <si>
    <t xml:space="preserve">  包括水利事务管理服务</t>
    <phoneticPr fontId="17" type="noConversion"/>
  </si>
  <si>
    <t>08</t>
  </si>
  <si>
    <t xml:space="preserve">      经贸事务管理服务</t>
    <phoneticPr fontId="17" type="noConversion"/>
  </si>
  <si>
    <t xml:space="preserve">  包括商务事务中的经贸事务管理服务</t>
    <phoneticPr fontId="17" type="noConversion"/>
  </si>
  <si>
    <t xml:space="preserve">      其他经济事务管理服务</t>
    <phoneticPr fontId="17" type="noConversion"/>
  </si>
  <si>
    <t xml:space="preserve">  包括人力资源和社会保障、国有资产、质量检验检疫、工商管理、外国专家、专利、粮食储备、海洋、测绘、安全生产、烟草专卖等行政事务管理服务</t>
    <phoneticPr fontId="17" type="noConversion"/>
  </si>
  <si>
    <t>06</t>
    <phoneticPr fontId="17" type="noConversion"/>
  </si>
  <si>
    <t xml:space="preserve">    政府事务管理机构服务</t>
    <phoneticPr fontId="17" type="noConversion"/>
  </si>
  <si>
    <t xml:space="preserve">      政府人事事务管理服务</t>
    <phoneticPr fontId="17" type="noConversion"/>
  </si>
  <si>
    <t xml:space="preserve">      政府统一财务核算服务</t>
    <phoneticPr fontId="17" type="noConversion"/>
  </si>
  <si>
    <t xml:space="preserve">    </t>
    <phoneticPr fontId="17" type="noConversion"/>
  </si>
  <si>
    <t xml:space="preserve">      政府采购服务</t>
    <phoneticPr fontId="17" type="noConversion"/>
  </si>
  <si>
    <t xml:space="preserve">      其他政府事务管理机构服务</t>
    <phoneticPr fontId="17" type="noConversion"/>
  </si>
  <si>
    <t xml:space="preserve">  包括机关事务、政府采购等行政事务管理服务</t>
    <phoneticPr fontId="17" type="noConversion"/>
  </si>
  <si>
    <t>07</t>
    <phoneticPr fontId="17" type="noConversion"/>
  </si>
  <si>
    <t xml:space="preserve">    行政监督执法服务</t>
    <phoneticPr fontId="17" type="noConversion"/>
  </si>
  <si>
    <t xml:space="preserve">      产品、技术监督执法服务</t>
    <phoneticPr fontId="17" type="noConversion"/>
  </si>
  <si>
    <t xml:space="preserve">  包括产品质量、公平交易、检验检疫、计量、技术标准、医药、食品等监督和查处服务 </t>
    <phoneticPr fontId="17" type="noConversion"/>
  </si>
  <si>
    <t xml:space="preserve">      各类市场监督执法服务</t>
    <phoneticPr fontId="17" type="noConversion"/>
  </si>
  <si>
    <t xml:space="preserve">  包括服务市场、文化市场、医疗卫生、市容、城市综合治理等监督和查处服务</t>
  </si>
  <si>
    <t xml:space="preserve">      环境监督执法服务</t>
    <phoneticPr fontId="17" type="noConversion"/>
  </si>
  <si>
    <t xml:space="preserve">  包括水、空气、废弃物、噪声、自然生态等环境的监督和查处服务</t>
    <phoneticPr fontId="17" type="noConversion"/>
  </si>
  <si>
    <t xml:space="preserve">      土地及资源监督执法服务</t>
    <phoneticPr fontId="17" type="noConversion"/>
  </si>
  <si>
    <t xml:space="preserve">  包括土地、矿产、水利、树木等资源的监督和检查服务</t>
    <phoneticPr fontId="17" type="noConversion"/>
  </si>
  <si>
    <t xml:space="preserve">      农林牧渔业监督执法服务</t>
    <phoneticPr fontId="17" type="noConversion"/>
  </si>
  <si>
    <t xml:space="preserve">  包括农业、牧业、渔业、农机安全、海洋开发等监督和查处服务</t>
    <phoneticPr fontId="17" type="noConversion"/>
  </si>
  <si>
    <t xml:space="preserve">      人力资源社会保障监察执法服务</t>
    <phoneticPr fontId="17" type="noConversion"/>
  </si>
  <si>
    <t xml:space="preserve">  包括劳动关系、劳动工资、工作时间、就业、社会保险等的人力资源和社会保障监督和查处服务</t>
    <phoneticPr fontId="17" type="noConversion"/>
  </si>
  <si>
    <t xml:space="preserve">      税务、审计、统计监督执法服务</t>
    <phoneticPr fontId="17" type="noConversion"/>
  </si>
  <si>
    <t xml:space="preserve">  包括税务、审计、统计的监督和查处服务</t>
    <phoneticPr fontId="17" type="noConversion"/>
  </si>
  <si>
    <t xml:space="preserve">      建筑施工、市政设施监督执法服务</t>
    <phoneticPr fontId="17" type="noConversion"/>
  </si>
  <si>
    <t xml:space="preserve">  包括建筑施工、工程质量、市政工程、公共设施维护等监督和查处服务</t>
    <phoneticPr fontId="17" type="noConversion"/>
  </si>
  <si>
    <t>09</t>
  </si>
  <si>
    <t xml:space="preserve">      交通、旅游监督执法服务</t>
    <phoneticPr fontId="17" type="noConversion"/>
  </si>
  <si>
    <t xml:space="preserve">  包括道路交通、水上运输、铁路运输、民航、旅游等的监督和查处服务</t>
    <phoneticPr fontId="17" type="noConversion"/>
  </si>
  <si>
    <t xml:space="preserve">      其他行政监督执法服务</t>
    <phoneticPr fontId="17" type="noConversion"/>
  </si>
  <si>
    <t xml:space="preserve">  人民政协服务</t>
    <phoneticPr fontId="17" type="noConversion"/>
  </si>
  <si>
    <t xml:space="preserve">    人民政协服务</t>
    <phoneticPr fontId="17" type="noConversion"/>
  </si>
  <si>
    <t xml:space="preserve">  国家司法机构服务</t>
    <phoneticPr fontId="17" type="noConversion"/>
  </si>
  <si>
    <t xml:space="preserve">    人民法院服务</t>
    <phoneticPr fontId="17" type="noConversion"/>
  </si>
  <si>
    <t xml:space="preserve">  包括最高人民法院和地方各级人民法院的服务</t>
    <phoneticPr fontId="17" type="noConversion"/>
  </si>
  <si>
    <t xml:space="preserve">    人民检察院服务</t>
    <phoneticPr fontId="17" type="noConversion"/>
  </si>
  <si>
    <t xml:space="preserve">  包括最高人民检察院和地方各级人民检察院的服务</t>
    <phoneticPr fontId="17" type="noConversion"/>
  </si>
  <si>
    <t xml:space="preserve">  其他公共管理服务</t>
    <phoneticPr fontId="17" type="noConversion"/>
  </si>
  <si>
    <t xml:space="preserve">    其他公共管理服务</t>
    <phoneticPr fontId="17" type="noConversion"/>
  </si>
  <si>
    <t>民主党派、工商联、群众团体服务</t>
    <phoneticPr fontId="17" type="noConversion"/>
  </si>
  <si>
    <t xml:space="preserve">  民主党派和工商业联合会服务 </t>
    <phoneticPr fontId="17" type="noConversion"/>
  </si>
  <si>
    <t xml:space="preserve">    中国国民党革命委员会服务 </t>
    <phoneticPr fontId="17" type="noConversion"/>
  </si>
  <si>
    <t xml:space="preserve">    中国民主同盟服务 </t>
    <phoneticPr fontId="17" type="noConversion"/>
  </si>
  <si>
    <t xml:space="preserve">    中国民主建国会服务 </t>
    <phoneticPr fontId="17" type="noConversion"/>
  </si>
  <si>
    <t xml:space="preserve">    中国民主促进会服务 </t>
    <phoneticPr fontId="17" type="noConversion"/>
  </si>
  <si>
    <t xml:space="preserve">    中国农工民主党服务 </t>
    <phoneticPr fontId="17" type="noConversion"/>
  </si>
  <si>
    <t xml:space="preserve">    中国致公党服务 </t>
    <phoneticPr fontId="17" type="noConversion"/>
  </si>
  <si>
    <t xml:space="preserve">    九三学社服务 </t>
    <phoneticPr fontId="17" type="noConversion"/>
  </si>
  <si>
    <t xml:space="preserve">    台湾民主自治同盟服务 </t>
    <phoneticPr fontId="17" type="noConversion"/>
  </si>
  <si>
    <t xml:space="preserve">    中华全国工商业联合会服务 </t>
    <phoneticPr fontId="17" type="noConversion"/>
  </si>
  <si>
    <t xml:space="preserve">  群众团体服务 </t>
    <phoneticPr fontId="17" type="noConversion"/>
  </si>
  <si>
    <t xml:space="preserve">    工会服务  </t>
    <phoneticPr fontId="17" type="noConversion"/>
  </si>
  <si>
    <t xml:space="preserve">    妇联服务 </t>
    <phoneticPr fontId="17" type="noConversion"/>
  </si>
  <si>
    <t xml:space="preserve">    共青团服务  </t>
    <phoneticPr fontId="17" type="noConversion"/>
  </si>
  <si>
    <t xml:space="preserve">    其他群众团体服务  </t>
    <phoneticPr fontId="17" type="noConversion"/>
  </si>
  <si>
    <t xml:space="preserve">  包括中华青年联合会、中国科学技术协会、中华全国台湾同胞联合会、中华全国归国华侨联合会、国际贸易促进会、国际友谊促进会、中国残疾人联合会、宋庆龄基金会、国家自然科学基金会等团体组织的服务</t>
    <phoneticPr fontId="17" type="noConversion"/>
  </si>
  <si>
    <t>社会团体、基金会及宗教组织服务</t>
    <phoneticPr fontId="17" type="noConversion"/>
  </si>
  <si>
    <t xml:space="preserve">  社会团体服务  </t>
    <phoneticPr fontId="17" type="noConversion"/>
  </si>
  <si>
    <t xml:space="preserve">    专业性社会团体服务  </t>
    <phoneticPr fontId="17" type="noConversion"/>
  </si>
  <si>
    <t xml:space="preserve">      经济类社会团体服务 </t>
    <phoneticPr fontId="17" type="noConversion"/>
  </si>
  <si>
    <t xml:space="preserve">        专业经济社会团体服务 </t>
    <phoneticPr fontId="17" type="noConversion"/>
  </si>
  <si>
    <t xml:space="preserve">  指统计、会计、税务、审计、人力资源、价格、投资、金融、海关、商品流通、管理等社会团体的服务 </t>
    <phoneticPr fontId="17" type="noConversion"/>
  </si>
  <si>
    <t xml:space="preserve">        工商社会团体服务  </t>
    <phoneticPr fontId="17" type="noConversion"/>
  </si>
  <si>
    <t xml:space="preserve">  指从事工业、商业等经济类的社会团体的服务</t>
    <phoneticPr fontId="17" type="noConversion"/>
  </si>
  <si>
    <t xml:space="preserve">        农村发展社会团体服务  </t>
    <phoneticPr fontId="17" type="noConversion"/>
  </si>
  <si>
    <t xml:space="preserve">  指直接为农业及农村发展服务的社会团体的服务</t>
    <phoneticPr fontId="17" type="noConversion"/>
  </si>
  <si>
    <t xml:space="preserve">        其他经济类社会团体服务 </t>
    <phoneticPr fontId="17" type="noConversion"/>
  </si>
  <si>
    <t xml:space="preserve">  指未列明的其他经济类社会团体的服务</t>
    <phoneticPr fontId="17" type="noConversion"/>
  </si>
  <si>
    <t xml:space="preserve">      研究与技术社会团体服务 </t>
    <phoneticPr fontId="17" type="noConversion"/>
  </si>
  <si>
    <t xml:space="preserve">        理论、学术社会团体服务  </t>
    <phoneticPr fontId="17" type="noConversion"/>
  </si>
  <si>
    <t xml:space="preserve">  指党的理论研究、史学研究、思想工作研究、社会人文科学研究等社会团体的服务 </t>
    <phoneticPr fontId="17" type="noConversion"/>
  </si>
  <si>
    <t xml:space="preserve">        专业技术社会团体服务 </t>
    <phoneticPr fontId="17" type="noConversion"/>
  </si>
  <si>
    <t xml:space="preserve">  指自然科学、工程技术、产品和生产工艺、科学管理等社会团体的服务</t>
    <phoneticPr fontId="17" type="noConversion"/>
  </si>
  <si>
    <t xml:space="preserve">        其他研究与技术社会团体服务 </t>
    <phoneticPr fontId="17" type="noConversion"/>
  </si>
  <si>
    <t xml:space="preserve">  指其他未列明的研究与技术社会团体的服务</t>
    <phoneticPr fontId="17" type="noConversion"/>
  </si>
  <si>
    <t xml:space="preserve">      社会事业社会团体服务 </t>
    <phoneticPr fontId="17" type="noConversion"/>
  </si>
  <si>
    <t xml:space="preserve">        文化社会团体服务 </t>
    <phoneticPr fontId="17" type="noConversion"/>
  </si>
  <si>
    <t xml:space="preserve">  指新闻、图书、报刊、音像、版权、广播、电视、电影、演员、作家、文学艺术、美术家、摄影家、文物、博物馆、图书馆、文化馆、旅游、游乐园、公园、文艺理论研究、民族文化等社会团体服务</t>
    <phoneticPr fontId="17" type="noConversion"/>
  </si>
  <si>
    <t xml:space="preserve">        教育社会团体服务 </t>
    <phoneticPr fontId="17" type="noConversion"/>
  </si>
  <si>
    <t xml:space="preserve">  指教育部及其他部门所属的教育性质的社会团体，以及地方各级部门所属的教育社会团体服务</t>
    <phoneticPr fontId="17" type="noConversion"/>
  </si>
  <si>
    <t xml:space="preserve">        体育社会团体服务 </t>
    <phoneticPr fontId="17" type="noConversion"/>
  </si>
  <si>
    <t xml:space="preserve">  指体育发展研究、老年体育、民族体育、残疾人体育、农民体育、行业体育、公共体育场馆、垂钓等社会团体的服务，以及非竞技体育运动项目的体育协会的服务；不包括竞技体育运动项目的协会（如，足球、篮球、排球、乒乓球、羽毛球、田径、游泳、跳水、体操、举重、射击、柔道、武术、滑冰、滑雪等协会），以及体育基金会、体育用品协会、体育新闻工作者协会</t>
  </si>
  <si>
    <t xml:space="preserve">        卫生社会团体服务 </t>
    <phoneticPr fontId="17" type="noConversion"/>
  </si>
  <si>
    <t xml:space="preserve">  指医学研究、医疗卫生、健康、保健、医药、计划生育、医疗交流等社会团体的服务</t>
    <phoneticPr fontId="17" type="noConversion"/>
  </si>
  <si>
    <t xml:space="preserve">        生态环境社会团体服务 </t>
    <phoneticPr fontId="17" type="noConversion"/>
  </si>
  <si>
    <t xml:space="preserve">  指从事动物、植物保护，环境保护以及环境治理的社会团体服务</t>
    <phoneticPr fontId="17" type="noConversion"/>
  </si>
  <si>
    <t xml:space="preserve">        其他社会事业社会团体服务 </t>
    <phoneticPr fontId="17" type="noConversion"/>
  </si>
  <si>
    <t xml:space="preserve">  指其他未列明的社会事业社会团体的服务</t>
    <phoneticPr fontId="17" type="noConversion"/>
  </si>
  <si>
    <t xml:space="preserve">    行业性社会团体服务</t>
    <phoneticPr fontId="17" type="noConversion"/>
  </si>
  <si>
    <t xml:space="preserve">      行业协调社会团体服务</t>
    <phoneticPr fontId="17" type="noConversion"/>
  </si>
  <si>
    <t xml:space="preserve">  包括煤炭、机械、冶金、石油、化工、船舶、轻工、纺织、建材、有色金属、商业、物流、信息产业、通信、电子、软件、农业、林业、交通、金融、民航、旅游等行业、产业的协调、沟通、促进的社会团体的活动 </t>
    <phoneticPr fontId="17" type="noConversion"/>
  </si>
  <si>
    <t xml:space="preserve">      其他行业性社会团体服务</t>
    <phoneticPr fontId="17" type="noConversion"/>
  </si>
  <si>
    <t xml:space="preserve">  指企业经理、企业家、个体经营等促进、合作的社会团体</t>
    <phoneticPr fontId="17" type="noConversion"/>
  </si>
  <si>
    <t xml:space="preserve">    其他社会团体服务</t>
    <phoneticPr fontId="17" type="noConversion"/>
  </si>
  <si>
    <t xml:space="preserve">      慈善社会团体服务</t>
    <phoneticPr fontId="17" type="noConversion"/>
  </si>
  <si>
    <t xml:space="preserve">  指残疾人、社会公益、福利等与社会活动有关的社会团体的服务</t>
    <phoneticPr fontId="17" type="noConversion"/>
  </si>
  <si>
    <t xml:space="preserve">      志愿者组织</t>
    <phoneticPr fontId="17" type="noConversion"/>
  </si>
  <si>
    <t xml:space="preserve">  指对弱势团体、生态环境或其他领域（方面）提供帮助的志愿者组织的服务</t>
  </si>
  <si>
    <t xml:space="preserve">      综合社会团体服务</t>
    <phoneticPr fontId="17" type="noConversion"/>
  </si>
  <si>
    <t xml:space="preserve">        法律社会团体服务</t>
    <phoneticPr fontId="17" type="noConversion"/>
  </si>
  <si>
    <t xml:space="preserve">  指公安、法官、检察官、监察、律师、公证等社会团体的服务</t>
    <phoneticPr fontId="17" type="noConversion"/>
  </si>
  <si>
    <t xml:space="preserve">        涉外组织社会团体服务  </t>
    <phoneticPr fontId="17" type="noConversion"/>
  </si>
  <si>
    <t xml:space="preserve">  指国际性非营利组织、外国商会、境外非营利组织等驻华机构的服务</t>
    <phoneticPr fontId="17" type="noConversion"/>
  </si>
  <si>
    <t xml:space="preserve">        社会活动社会团体服务</t>
    <phoneticPr fontId="17" type="noConversion"/>
  </si>
  <si>
    <t xml:space="preserve">  指统一、和平、人权、友好促进、妇女、青少年、华侨、国际关系、公共关系等的社会团体服务；不包括上述单位所属的基金会以及团中央、妇联、侨联、对外友协的服务</t>
    <phoneticPr fontId="17" type="noConversion"/>
  </si>
  <si>
    <t xml:space="preserve">        联谊性社会团体服务</t>
    <phoneticPr fontId="17" type="noConversion"/>
  </si>
  <si>
    <t xml:space="preserve">  指地区（如市长协会）、学校、同学、同乡及共同兴趣爱好的联谊性社会团体，包括各级教育部门、大专院校及其他各单位所属的联谊性社会团体的服务</t>
    <phoneticPr fontId="17" type="noConversion"/>
  </si>
  <si>
    <t xml:space="preserve">      其他未列明社会团体服务</t>
    <phoneticPr fontId="17" type="noConversion"/>
  </si>
  <si>
    <t xml:space="preserve">  指其他未列明的社会团体服务，但不包括宗教组织服务</t>
    <phoneticPr fontId="17" type="noConversion"/>
  </si>
  <si>
    <t xml:space="preserve">  基金会服务</t>
    <phoneticPr fontId="17" type="noConversion"/>
  </si>
  <si>
    <t xml:space="preserve">    基金会服务</t>
    <phoneticPr fontId="17" type="noConversion"/>
  </si>
  <si>
    <t xml:space="preserve">  指利用自然人、法人或者其他组织捐赠的财产，以从事公益事业为目的，按照本条例的规定成立的非营利性法人，包括各部门、各单位所属的社会救助、福利、环境、卫生、文化、教育、体育、青少年、妇女、儿童等基金会的活动；不包括投资基金（金融）的活动</t>
    <phoneticPr fontId="17" type="noConversion"/>
  </si>
  <si>
    <t xml:space="preserve">  宗教服务</t>
    <phoneticPr fontId="17" type="noConversion"/>
  </si>
  <si>
    <t xml:space="preserve">    宗教组织服务 </t>
    <phoneticPr fontId="17" type="noConversion"/>
  </si>
  <si>
    <t xml:space="preserve">      佛教组织服务 </t>
    <phoneticPr fontId="17" type="noConversion"/>
  </si>
  <si>
    <t xml:space="preserve">      道教组织服务</t>
    <phoneticPr fontId="17" type="noConversion"/>
  </si>
  <si>
    <t xml:space="preserve">      伊斯兰教组织服务</t>
    <phoneticPr fontId="17" type="noConversion"/>
  </si>
  <si>
    <t xml:space="preserve">      天主教组织服务</t>
    <phoneticPr fontId="17" type="noConversion"/>
  </si>
  <si>
    <t xml:space="preserve">      基督教组织服务</t>
    <phoneticPr fontId="17" type="noConversion"/>
  </si>
  <si>
    <t xml:space="preserve">      其他宗教组织服务</t>
    <phoneticPr fontId="17" type="noConversion"/>
  </si>
  <si>
    <t xml:space="preserve">    宗教场所服务 </t>
    <phoneticPr fontId="17" type="noConversion"/>
  </si>
  <si>
    <t xml:space="preserve">      佛教场所服务</t>
    <phoneticPr fontId="17" type="noConversion"/>
  </si>
  <si>
    <t xml:space="preserve">      道教场所服务</t>
    <phoneticPr fontId="17" type="noConversion"/>
  </si>
  <si>
    <t xml:space="preserve">      伊斯兰教场所服务</t>
    <phoneticPr fontId="17" type="noConversion"/>
  </si>
  <si>
    <t xml:space="preserve">      基督教场所服务</t>
    <phoneticPr fontId="17" type="noConversion"/>
  </si>
  <si>
    <t xml:space="preserve">      天主教场所服务</t>
    <phoneticPr fontId="17" type="noConversion"/>
  </si>
  <si>
    <t xml:space="preserve">      其他宗教场所服务</t>
    <phoneticPr fontId="17" type="noConversion"/>
  </si>
  <si>
    <t xml:space="preserve">基层群众自治组织服务 </t>
    <phoneticPr fontId="17" type="noConversion"/>
  </si>
  <si>
    <t xml:space="preserve">  社区自治组织服务</t>
    <phoneticPr fontId="17" type="noConversion"/>
  </si>
  <si>
    <t xml:space="preserve">    居民委员会服务</t>
    <phoneticPr fontId="17" type="noConversion"/>
  </si>
  <si>
    <t xml:space="preserve">    家委会服务</t>
    <phoneticPr fontId="17" type="noConversion"/>
  </si>
  <si>
    <t xml:space="preserve">    业主委员会服务</t>
    <phoneticPr fontId="17" type="noConversion"/>
  </si>
  <si>
    <t xml:space="preserve">    其他社区自治组织服务</t>
    <phoneticPr fontId="17" type="noConversion"/>
  </si>
  <si>
    <t xml:space="preserve">  村民自治组织服务</t>
    <phoneticPr fontId="17" type="noConversion"/>
  </si>
  <si>
    <t xml:space="preserve">    村民委员会服务</t>
    <phoneticPr fontId="17" type="noConversion"/>
  </si>
  <si>
    <t xml:space="preserve">    其他村民自治组织服务</t>
    <phoneticPr fontId="17" type="noConversion"/>
  </si>
  <si>
    <t>97</t>
    <phoneticPr fontId="17" type="noConversion"/>
  </si>
  <si>
    <t>国际组织及使领馆服务</t>
    <phoneticPr fontId="17" type="noConversion"/>
  </si>
  <si>
    <t xml:space="preserve">  联合国机构服务</t>
    <phoneticPr fontId="17" type="noConversion"/>
  </si>
  <si>
    <t xml:space="preserve">    联合国机构服务</t>
    <phoneticPr fontId="17" type="noConversion"/>
  </si>
  <si>
    <t xml:space="preserve">  地区性国际组织服务</t>
    <phoneticPr fontId="17" type="noConversion"/>
  </si>
  <si>
    <t xml:space="preserve">    地区性国际组织服务</t>
    <phoneticPr fontId="17" type="noConversion"/>
  </si>
  <si>
    <t xml:space="preserve">  外国政府驻华机构服务</t>
    <phoneticPr fontId="17" type="noConversion"/>
  </si>
  <si>
    <t xml:space="preserve">    外国政府驻华机构服务</t>
    <phoneticPr fontId="17" type="noConversion"/>
  </si>
  <si>
    <t xml:space="preserve">  包括外国政府驻我国的大使馆、领事馆、代表处等机构的服务</t>
    <phoneticPr fontId="17" type="noConversion"/>
  </si>
  <si>
    <t xml:space="preserve">  其他国际组织服务</t>
    <phoneticPr fontId="17" type="noConversion"/>
  </si>
  <si>
    <t xml:space="preserve">    其他国际组织服务</t>
    <phoneticPr fontId="17" type="noConversion"/>
  </si>
  <si>
    <t>01</t>
    <phoneticPr fontId="3" type="noConversion"/>
  </si>
  <si>
    <t>02</t>
    <phoneticPr fontId="3" type="noConversion"/>
  </si>
  <si>
    <t>03</t>
    <phoneticPr fontId="3" type="noConversion"/>
  </si>
  <si>
    <t>04</t>
    <phoneticPr fontId="3" type="noConversion"/>
  </si>
  <si>
    <t>05</t>
    <phoneticPr fontId="3" type="noConversion"/>
  </si>
  <si>
    <t>06</t>
    <phoneticPr fontId="3" type="noConversion"/>
  </si>
  <si>
    <t>07</t>
    <phoneticPr fontId="3" type="noConversion"/>
  </si>
  <si>
    <t>08</t>
    <phoneticPr fontId="3" type="noConversion"/>
  </si>
  <si>
    <t>11</t>
    <phoneticPr fontId="3" type="noConversion"/>
  </si>
  <si>
    <t>12</t>
    <phoneticPr fontId="3" type="noConversion"/>
  </si>
  <si>
    <t>13</t>
    <phoneticPr fontId="3" type="noConversion"/>
  </si>
  <si>
    <t>14</t>
    <phoneticPr fontId="3" type="noConversion"/>
  </si>
  <si>
    <t>15</t>
    <phoneticPr fontId="3" type="noConversion"/>
  </si>
  <si>
    <t>16</t>
    <phoneticPr fontId="3" type="noConversion"/>
  </si>
  <si>
    <t>17</t>
    <phoneticPr fontId="3" type="noConversion"/>
  </si>
  <si>
    <t>18</t>
    <phoneticPr fontId="3" type="noConversion"/>
  </si>
  <si>
    <t>19</t>
    <phoneticPr fontId="3" type="noConversion"/>
  </si>
  <si>
    <t>20</t>
    <phoneticPr fontId="3" type="noConversion"/>
  </si>
  <si>
    <t>21</t>
    <phoneticPr fontId="3" type="noConversion"/>
  </si>
  <si>
    <t>机制设计</t>
    <phoneticPr fontId="3" type="noConversion"/>
  </si>
  <si>
    <t>制度不健全</t>
    <rPh sb="2" eb="3">
      <t>bu'jian'quan</t>
    </rPh>
    <phoneticPr fontId="3" type="noConversion"/>
  </si>
  <si>
    <t>流程不健全</t>
    <rPh sb="2" eb="3">
      <t>bu'jian'quan</t>
    </rPh>
    <phoneticPr fontId="3" type="noConversion"/>
  </si>
  <si>
    <t>系统不健全</t>
    <rPh sb="2" eb="3">
      <t>bu'jian'quan</t>
    </rPh>
    <phoneticPr fontId="3" type="noConversion"/>
  </si>
  <si>
    <t>内控体系未执行</t>
    <rPh sb="0" eb="1">
      <t>nei'kong</t>
    </rPh>
    <rPh sb="2" eb="3">
      <t>ti'xi</t>
    </rPh>
    <phoneticPr fontId="3" type="noConversion"/>
  </si>
  <si>
    <t>公共服务效果风险</t>
    <phoneticPr fontId="3" type="noConversion"/>
  </si>
  <si>
    <t>RO.01</t>
    <phoneticPr fontId="3" type="noConversion"/>
  </si>
  <si>
    <t>MO.01</t>
    <phoneticPr fontId="3" type="noConversion"/>
  </si>
  <si>
    <t>RO.02</t>
  </si>
  <si>
    <t>MO.02</t>
  </si>
  <si>
    <t>RO.03</t>
  </si>
  <si>
    <t>MO.03</t>
  </si>
  <si>
    <t>RO.04</t>
  </si>
  <si>
    <t>MO.04</t>
  </si>
  <si>
    <t>RO.05</t>
  </si>
  <si>
    <t>MO.05</t>
  </si>
  <si>
    <t>RO.06</t>
  </si>
  <si>
    <t>MO.06</t>
  </si>
  <si>
    <t>RO.07</t>
  </si>
  <si>
    <t>MO.07</t>
  </si>
  <si>
    <t>RO.08</t>
  </si>
  <si>
    <t>MO.08</t>
  </si>
  <si>
    <t>RO.09</t>
  </si>
  <si>
    <t>MO.09</t>
  </si>
  <si>
    <t>RO.10</t>
  </si>
  <si>
    <t>MO.10</t>
  </si>
  <si>
    <t>RO.11</t>
  </si>
  <si>
    <t>MO.11</t>
  </si>
  <si>
    <t>RO.12</t>
  </si>
  <si>
    <t>MO.12</t>
  </si>
  <si>
    <t>RO.13</t>
  </si>
  <si>
    <t>MO.13</t>
  </si>
  <si>
    <t>RO.14</t>
  </si>
  <si>
    <t>MO.14</t>
  </si>
  <si>
    <t>RO.15</t>
  </si>
  <si>
    <t>MO.15</t>
  </si>
  <si>
    <t>RO.16</t>
  </si>
  <si>
    <t>MO.16</t>
  </si>
  <si>
    <t>RO.17</t>
  </si>
  <si>
    <t>MO.17</t>
  </si>
  <si>
    <t>RO.18</t>
  </si>
  <si>
    <t>MO.18</t>
  </si>
  <si>
    <t>RO.19</t>
  </si>
  <si>
    <t>MO.19</t>
  </si>
  <si>
    <t>RO.20</t>
  </si>
  <si>
    <t>MO.20</t>
  </si>
  <si>
    <t>RO.21</t>
  </si>
  <si>
    <t>MO.21</t>
  </si>
  <si>
    <t>RO.22</t>
  </si>
  <si>
    <t>MO.22</t>
  </si>
  <si>
    <t>RO.23</t>
  </si>
  <si>
    <t>MO.23</t>
  </si>
  <si>
    <t>RO.24</t>
  </si>
  <si>
    <t>MO.24</t>
  </si>
  <si>
    <t>RO.25</t>
  </si>
  <si>
    <t>MO.25</t>
  </si>
  <si>
    <t>RO.26</t>
  </si>
  <si>
    <t>MO.26</t>
  </si>
  <si>
    <t>RO.27</t>
  </si>
  <si>
    <t>MO.27</t>
  </si>
  <si>
    <t>RO.28</t>
  </si>
  <si>
    <t>MO.28</t>
  </si>
  <si>
    <t>关键控制内容缺失</t>
    <rPh sb="0" eb="1">
      <t>guan'jian'kong'zhi'nei'r</t>
    </rPh>
    <rPh sb="6" eb="7">
      <t>que'shi</t>
    </rPh>
    <phoneticPr fontId="3" type="noConversion"/>
  </si>
  <si>
    <t>控制方法缺失</t>
    <rPh sb="0" eb="1">
      <t>kong'zhi'fang'fa'que'shi</t>
    </rPh>
    <phoneticPr fontId="3" type="noConversion"/>
  </si>
  <si>
    <t>关键控制内容缺失</t>
    <rPh sb="0" eb="1">
      <t>guan'jian'kong'zhi'neu'r</t>
    </rPh>
    <phoneticPr fontId="3" type="noConversion"/>
  </si>
  <si>
    <t>业务层面控制要求缺失</t>
    <rPh sb="6" eb="7">
      <t>yao'q</t>
    </rPh>
    <rPh sb="8" eb="9">
      <t>que'shi</t>
    </rPh>
    <phoneticPr fontId="3" type="noConversion"/>
  </si>
  <si>
    <t>RO.29</t>
  </si>
  <si>
    <t>MO.29</t>
  </si>
  <si>
    <t>√</t>
  </si>
  <si>
    <t>关键控制内容缺失合法合规、资产安全、财务信息、预防腐败、公共服务效率风险</t>
    <rPh sb="0" eb="1">
      <t>guan'jian'kong'zhi'nei'r</t>
    </rPh>
    <rPh sb="6" eb="7">
      <t>que'shi</t>
    </rPh>
    <rPh sb="8" eb="9">
      <t>he'fa'he'gui</t>
    </rPh>
    <rPh sb="13" eb="14">
      <t>zi'chan'an'quan</t>
    </rPh>
    <rPh sb="18" eb="19">
      <t>cai'wu'xin'xi</t>
    </rPh>
    <rPh sb="23" eb="24">
      <t>yu'fang'fu'bai</t>
    </rPh>
    <rPh sb="28" eb="29">
      <t>gong'gong'fu'wu'xiao'lv'feng'xian</t>
    </rPh>
    <phoneticPr fontId="3" type="noConversion"/>
  </si>
  <si>
    <t>机制设计不健全合法合规、资产安全、资产有效使用、财务信息、预防腐败、公共服务效果风险</t>
    <rPh sb="0" eb="1">
      <t>ji'zhi'she'ji'bu'jian'quan</t>
    </rPh>
    <rPh sb="17" eb="18">
      <t>zi'chan'you'xiao'shi'y</t>
    </rPh>
    <rPh sb="39" eb="40">
      <t>guo</t>
    </rPh>
    <phoneticPr fontId="3" type="noConversion"/>
  </si>
  <si>
    <t>控制方法缺失合法合规、资产安全、财务信息、预防腐败、公共服务效率风险</t>
    <rPh sb="0" eb="1">
      <t>kong'zhi'fang'fa</t>
    </rPh>
    <rPh sb="4" eb="5">
      <t>que'shi</t>
    </rPh>
    <rPh sb="6" eb="7">
      <t>he'fa'he'gui</t>
    </rPh>
    <rPh sb="11" eb="12">
      <t>zi'chan'an'quan</t>
    </rPh>
    <rPh sb="16" eb="17">
      <t>cai'wu'xin'xi</t>
    </rPh>
    <rPh sb="21" eb="22">
      <t>yu'fang'fu'bai</t>
    </rPh>
    <rPh sb="26" eb="27">
      <t>gong'gong'fu'wu'xiao'lv'feng'xian</t>
    </rPh>
    <phoneticPr fontId="3" type="noConversion"/>
  </si>
  <si>
    <t>控制方法缺失合法合规、资产安全、财务信息、预防腐败、公共服务效率风险</t>
    <rPh sb="6" eb="7">
      <t>he'fa'he'gui</t>
    </rPh>
    <rPh sb="11" eb="12">
      <t>zi'chan'an'quan</t>
    </rPh>
    <rPh sb="16" eb="17">
      <t>cai'wu'xin'xi</t>
    </rPh>
    <rPh sb="21" eb="22">
      <t>yu'fang'fu'bai</t>
    </rPh>
    <rPh sb="26" eb="27">
      <t>gong'gong'fu'wu'xiao'lv'feng'xian</t>
    </rPh>
    <phoneticPr fontId="3" type="noConversion"/>
  </si>
  <si>
    <t>业务层面控制要求缺失合法合规、资产安全、财务信息、预防腐败、公共服务效率风险</t>
    <rPh sb="0" eb="1">
      <t>ye'wu'ceng'mian'kong'zhi'yao'q</t>
    </rPh>
    <phoneticPr fontId="3" type="noConversion"/>
  </si>
  <si>
    <t>依据外部政策补充完善</t>
    <rPh sb="0" eb="1">
      <t>yi'ju'wai'bu'zheng'c</t>
    </rPh>
    <rPh sb="6" eb="7">
      <t>bu'chong'wan's</t>
    </rPh>
    <phoneticPr fontId="3" type="noConversion"/>
  </si>
  <si>
    <t>《内控手册》第四条</t>
    <rPh sb="6" eb="7">
      <t>di'si'tiao</t>
    </rPh>
    <phoneticPr fontId="3" type="noConversion"/>
  </si>
  <si>
    <t>《内控手册》第三条</t>
    <rPh sb="6" eb="7">
      <t>di'si'tiao</t>
    </rPh>
    <rPh sb="7" eb="8">
      <t>san</t>
    </rPh>
    <phoneticPr fontId="3" type="noConversion"/>
  </si>
  <si>
    <t>《内控手册》第五条</t>
    <rPh sb="6" eb="7">
      <t>di'si'tiao</t>
    </rPh>
    <rPh sb="7" eb="8">
      <t>wu</t>
    </rPh>
    <phoneticPr fontId="3" type="noConversion"/>
  </si>
  <si>
    <t>《内控手册》第六条</t>
    <rPh sb="6" eb="7">
      <t>di'si'tiao</t>
    </rPh>
    <rPh sb="7" eb="8">
      <t>liu</t>
    </rPh>
    <phoneticPr fontId="3" type="noConversion"/>
  </si>
  <si>
    <t>《内控手册》第七条</t>
    <rPh sb="6" eb="7">
      <t>di'si'tiao</t>
    </rPh>
    <rPh sb="7" eb="8">
      <t>qi</t>
    </rPh>
    <phoneticPr fontId="3" type="noConversion"/>
  </si>
  <si>
    <t>《内控手册》第十条</t>
    <rPh sb="6" eb="7">
      <t>di'si'tiao</t>
    </rPh>
    <rPh sb="7" eb="8">
      <t>shi</t>
    </rPh>
    <phoneticPr fontId="3" type="noConversion"/>
  </si>
  <si>
    <t>《内控手册》第十一条</t>
    <rPh sb="6" eb="7">
      <t>di'si'tiao</t>
    </rPh>
    <rPh sb="7" eb="8">
      <t>shi</t>
    </rPh>
    <rPh sb="8" eb="9">
      <t>yi</t>
    </rPh>
    <phoneticPr fontId="3" type="noConversion"/>
  </si>
  <si>
    <t>《内控手册》第十三条</t>
    <rPh sb="6" eb="7">
      <t>di'si'tiao</t>
    </rPh>
    <rPh sb="7" eb="8">
      <t>shi</t>
    </rPh>
    <rPh sb="8" eb="9">
      <t>san</t>
    </rPh>
    <phoneticPr fontId="3" type="noConversion"/>
  </si>
  <si>
    <t>《内控手册》第十四条</t>
    <rPh sb="6" eb="7">
      <t>di'si'tiao</t>
    </rPh>
    <rPh sb="7" eb="8">
      <t>shi</t>
    </rPh>
    <rPh sb="8" eb="9">
      <t>si</t>
    </rPh>
    <phoneticPr fontId="3" type="noConversion"/>
  </si>
  <si>
    <t>《内控手册》第十五条</t>
    <rPh sb="6" eb="7">
      <t>di'si'tiao</t>
    </rPh>
    <rPh sb="7" eb="8">
      <t>shi</t>
    </rPh>
    <rPh sb="8" eb="9">
      <t>wu</t>
    </rPh>
    <phoneticPr fontId="3" type="noConversion"/>
  </si>
  <si>
    <t>《内控手册》第十六条</t>
    <rPh sb="6" eb="7">
      <t>di'si'tiao</t>
    </rPh>
    <rPh sb="7" eb="8">
      <t>shi</t>
    </rPh>
    <rPh sb="8" eb="9">
      <t>liu</t>
    </rPh>
    <phoneticPr fontId="3" type="noConversion"/>
  </si>
  <si>
    <t>《内控手册》第十八条</t>
    <rPh sb="6" eb="7">
      <t>di'si'tiao</t>
    </rPh>
    <rPh sb="7" eb="8">
      <t>shi</t>
    </rPh>
    <rPh sb="8" eb="9">
      <t>ba</t>
    </rPh>
    <phoneticPr fontId="3" type="noConversion"/>
  </si>
  <si>
    <t>《内控手册》第二十一条</t>
    <rPh sb="6" eb="7">
      <t>di'si'tiao</t>
    </rPh>
    <rPh sb="7" eb="8">
      <t>er'shi'yi</t>
    </rPh>
    <phoneticPr fontId="3" type="noConversion"/>
  </si>
  <si>
    <t>《内控手册》第二十二条</t>
    <rPh sb="6" eb="7">
      <t>di'si'tiao</t>
    </rPh>
    <rPh sb="7" eb="8">
      <t>er'shi'yi</t>
    </rPh>
    <rPh sb="9" eb="10">
      <t>er</t>
    </rPh>
    <phoneticPr fontId="3" type="noConversion"/>
  </si>
  <si>
    <t>《四川省成都市航天中学校各类人员岗位职责（修订）》</t>
    <phoneticPr fontId="3" type="noConversion"/>
  </si>
  <si>
    <t>《内控手册》第三章第四节</t>
    <rPh sb="1" eb="2">
      <t>nei'kog</t>
    </rPh>
    <rPh sb="3" eb="4">
      <t>shou'ce</t>
    </rPh>
    <rPh sb="6" eb="7">
      <t>di'san'zhang'di'si'jie</t>
    </rPh>
    <rPh sb="11" eb="12">
      <t>jie</t>
    </rPh>
    <phoneticPr fontId="3" type="noConversion"/>
  </si>
  <si>
    <t>《内控手册》第三章第五节</t>
    <rPh sb="1" eb="2">
      <t>nei'kog</t>
    </rPh>
    <rPh sb="3" eb="4">
      <t>shou'ce</t>
    </rPh>
    <rPh sb="6" eb="7">
      <t>di'san'zhang'di'si'jie</t>
    </rPh>
    <rPh sb="10" eb="11">
      <t>wu</t>
    </rPh>
    <rPh sb="11" eb="12">
      <t>jie</t>
    </rPh>
    <phoneticPr fontId="3" type="noConversion"/>
  </si>
  <si>
    <t>《内控手册》第三章第六节</t>
    <rPh sb="1" eb="2">
      <t>nei'kog</t>
    </rPh>
    <rPh sb="3" eb="4">
      <t>shou'ce</t>
    </rPh>
    <rPh sb="6" eb="7">
      <t>di'san'zhang'di'si'jie</t>
    </rPh>
    <rPh sb="10" eb="11">
      <t>liu</t>
    </rPh>
    <rPh sb="11" eb="12">
      <t>jie</t>
    </rPh>
    <phoneticPr fontId="3" type="noConversion"/>
  </si>
  <si>
    <t>《内控手册》第三章第七节</t>
    <rPh sb="1" eb="2">
      <t>nei'kog</t>
    </rPh>
    <rPh sb="3" eb="4">
      <t>shou'ce</t>
    </rPh>
    <rPh sb="6" eb="7">
      <t>di'san'zhang'di'si'jie</t>
    </rPh>
    <rPh sb="10" eb="11">
      <t>qi</t>
    </rPh>
    <rPh sb="11" eb="12">
      <t>jie</t>
    </rPh>
    <phoneticPr fontId="3" type="noConversion"/>
  </si>
  <si>
    <t>《内控手册》第四章第一节</t>
    <rPh sb="1" eb="2">
      <t>nei'kog</t>
    </rPh>
    <rPh sb="3" eb="4">
      <t>shou'ce</t>
    </rPh>
    <rPh sb="6" eb="7">
      <t>di'san'zhang'di'si'jie</t>
    </rPh>
    <rPh sb="7" eb="8">
      <t>si</t>
    </rPh>
    <rPh sb="10" eb="11">
      <t>yi</t>
    </rPh>
    <rPh sb="11" eb="12">
      <t>jie</t>
    </rPh>
    <phoneticPr fontId="3" type="noConversion"/>
  </si>
  <si>
    <t>《内控手册》第四章第二节</t>
    <rPh sb="1" eb="2">
      <t>nei'kog</t>
    </rPh>
    <rPh sb="3" eb="4">
      <t>shou'ce</t>
    </rPh>
    <rPh sb="6" eb="7">
      <t>di'san'zhang'di'si'jie</t>
    </rPh>
    <rPh sb="7" eb="8">
      <t>si</t>
    </rPh>
    <rPh sb="10" eb="11">
      <t>er</t>
    </rPh>
    <rPh sb="11" eb="12">
      <t>jie</t>
    </rPh>
    <phoneticPr fontId="3" type="noConversion"/>
  </si>
  <si>
    <t>《内控手册》第四章第三节</t>
    <rPh sb="1" eb="2">
      <t>nei'kog</t>
    </rPh>
    <rPh sb="3" eb="4">
      <t>shou'ce</t>
    </rPh>
    <rPh sb="6" eb="7">
      <t>di'san'zhang'di'si'jie</t>
    </rPh>
    <rPh sb="7" eb="8">
      <t>si</t>
    </rPh>
    <rPh sb="10" eb="11">
      <t>san</t>
    </rPh>
    <rPh sb="11" eb="12">
      <t>jie</t>
    </rPh>
    <phoneticPr fontId="3" type="noConversion"/>
  </si>
  <si>
    <t>《内控手册》第四章第四节</t>
    <rPh sb="1" eb="2">
      <t>nei'kog</t>
    </rPh>
    <rPh sb="3" eb="4">
      <t>shou'ce</t>
    </rPh>
    <rPh sb="6" eb="7">
      <t>di'san'zhang'di'si'jie</t>
    </rPh>
    <rPh sb="7" eb="8">
      <t>si</t>
    </rPh>
    <rPh sb="10" eb="11">
      <t>si</t>
    </rPh>
    <rPh sb="11" eb="12">
      <t>jie</t>
    </rPh>
    <phoneticPr fontId="3" type="noConversion"/>
  </si>
  <si>
    <t>《内控手册》第四章第五节</t>
    <rPh sb="1" eb="2">
      <t>nei'kog</t>
    </rPh>
    <rPh sb="3" eb="4">
      <t>shou'ce</t>
    </rPh>
    <rPh sb="6" eb="7">
      <t>di'san'zhang'di'si'jie</t>
    </rPh>
    <rPh sb="7" eb="8">
      <t>si</t>
    </rPh>
    <rPh sb="10" eb="11">
      <t>wu</t>
    </rPh>
    <rPh sb="11" eb="12">
      <t>jie</t>
    </rPh>
    <phoneticPr fontId="3" type="noConversion"/>
  </si>
  <si>
    <t>《内控手册》第四章第六节</t>
    <rPh sb="1" eb="2">
      <t>nei'kog</t>
    </rPh>
    <rPh sb="3" eb="4">
      <t>shou'ce</t>
    </rPh>
    <rPh sb="6" eb="7">
      <t>di'san'zhang'di'si'jie</t>
    </rPh>
    <rPh sb="7" eb="8">
      <t>si</t>
    </rPh>
    <rPh sb="10" eb="11">
      <t>liu</t>
    </rPh>
    <rPh sb="11" eb="12">
      <t>jie</t>
    </rPh>
    <phoneticPr fontId="3" type="noConversion"/>
  </si>
  <si>
    <t>《内控手册》第五章</t>
    <rPh sb="1" eb="2">
      <t>nei'kog</t>
    </rPh>
    <rPh sb="3" eb="4">
      <t>shou'ce</t>
    </rPh>
    <rPh sb="6" eb="7">
      <t>di'san'zhang'di'si'jie</t>
    </rPh>
    <rPh sb="7" eb="8">
      <t>wu</t>
    </rPh>
    <phoneticPr fontId="3" type="noConversion"/>
  </si>
  <si>
    <t>内控办</t>
    <rPh sb="0" eb="1">
      <t>nei'kong'ban</t>
    </rPh>
    <phoneticPr fontId="3" type="noConversion"/>
  </si>
  <si>
    <t>总务处</t>
    <rPh sb="0" eb="1">
      <t>zong'wu'chu</t>
    </rPh>
    <phoneticPr fontId="3" type="noConversion"/>
  </si>
  <si>
    <t>预算管理</t>
    <rPh sb="0" eb="1">
      <t>yu'suan'guan'li</t>
    </rPh>
    <phoneticPr fontId="3" type="noConversion"/>
  </si>
  <si>
    <t>关键控制内容缺失合法合规、资产安全、财务信息、预防腐败、公共服务效率风险</t>
    <phoneticPr fontId="3" type="noConversion"/>
  </si>
  <si>
    <t>环节缺失合法合规、资产安全、财务信息、预防腐败、公共服务效率风险</t>
    <rPh sb="0" eb="1">
      <t>huan'jie</t>
    </rPh>
    <phoneticPr fontId="3" type="noConversion"/>
  </si>
  <si>
    <t>环节缺失合法合规、资产安全、财务信息、预防腐败、公共服务效率风险</t>
    <phoneticPr fontId="3" type="noConversion"/>
  </si>
  <si>
    <t>机制设计不健全合法合规、资产安全、资产有效使用、财务信息、预防腐败、公共服务效果风险</t>
    <phoneticPr fontId="3" type="noConversion"/>
  </si>
  <si>
    <t>机构设置不健全合法合规、资产安全、资产有效使用、财务信息、预防腐败、公共服务效果风险</t>
    <rPh sb="0" eb="1">
      <t>ji'gou'she'zhi</t>
    </rPh>
    <phoneticPr fontId="3" type="noConversion"/>
  </si>
  <si>
    <t>依据外部政策及单位实际情况补充完善</t>
    <rPh sb="0" eb="1">
      <t>yi'ju'wai'bu'zheng'ce</t>
    </rPh>
    <rPh sb="6" eb="7">
      <t>ji</t>
    </rPh>
    <rPh sb="7" eb="8">
      <t>dan'wei'shi'ji'qing'k</t>
    </rPh>
    <rPh sb="13" eb="14">
      <t>bu'chong'wan'shan</t>
    </rPh>
    <phoneticPr fontId="3" type="noConversion"/>
  </si>
  <si>
    <t>《预算管理制度》第四条</t>
    <rPh sb="1" eb="2">
      <t>yu'suan'guan'li'zhi'du</t>
    </rPh>
    <rPh sb="8" eb="9">
      <t>di'si'tiao</t>
    </rPh>
    <phoneticPr fontId="3" type="noConversion"/>
  </si>
  <si>
    <t>《预算管理制度》第五条</t>
    <rPh sb="1" eb="2">
      <t>yu'suan'guan'li'zhi'du</t>
    </rPh>
    <rPh sb="8" eb="9">
      <t>di'si'tiao</t>
    </rPh>
    <rPh sb="9" eb="10">
      <t>wu</t>
    </rPh>
    <phoneticPr fontId="3" type="noConversion"/>
  </si>
  <si>
    <t>《预算管理制度》第二章</t>
    <rPh sb="1" eb="2">
      <t>yu'suan'guan'li'zhi'du</t>
    </rPh>
    <rPh sb="8" eb="9">
      <t>di'si'tiao</t>
    </rPh>
    <rPh sb="9" eb="10">
      <t>er</t>
    </rPh>
    <rPh sb="10" eb="11">
      <t>zhang</t>
    </rPh>
    <phoneticPr fontId="3" type="noConversion"/>
  </si>
  <si>
    <t>《预算管理制度》第三章</t>
    <rPh sb="1" eb="2">
      <t>yu'suan'guan'li'zhi'du</t>
    </rPh>
    <rPh sb="8" eb="9">
      <t>di'si'tiao</t>
    </rPh>
    <rPh sb="9" eb="10">
      <t>san</t>
    </rPh>
    <rPh sb="10" eb="11">
      <t>zhang</t>
    </rPh>
    <phoneticPr fontId="3" type="noConversion"/>
  </si>
  <si>
    <t>《预算管理制度》第四章</t>
    <rPh sb="1" eb="2">
      <t>yu'suan'guan'li'zhi'du</t>
    </rPh>
    <rPh sb="8" eb="9">
      <t>di'si'tiao</t>
    </rPh>
    <rPh sb="9" eb="10">
      <t>si</t>
    </rPh>
    <rPh sb="10" eb="11">
      <t>zhang</t>
    </rPh>
    <phoneticPr fontId="3" type="noConversion"/>
  </si>
  <si>
    <t>《预算管理制度》第三十一条</t>
    <rPh sb="9" eb="10">
      <t>san'shi'yi</t>
    </rPh>
    <phoneticPr fontId="3" type="noConversion"/>
  </si>
  <si>
    <t>《预算管理制度》第三十二条</t>
    <rPh sb="9" eb="10">
      <t>san'shi'yi</t>
    </rPh>
    <rPh sb="11" eb="12">
      <t>er</t>
    </rPh>
    <phoneticPr fontId="3" type="noConversion"/>
  </si>
  <si>
    <t>《预算管理制度》第三十三条</t>
    <rPh sb="9" eb="10">
      <t>san'shi'yi</t>
    </rPh>
    <rPh sb="11" eb="12">
      <t>san</t>
    </rPh>
    <phoneticPr fontId="3" type="noConversion"/>
  </si>
  <si>
    <t>《预算管理制度》第三十四条</t>
    <rPh sb="9" eb="10">
      <t>san'shi'yi</t>
    </rPh>
    <rPh sb="11" eb="12">
      <t>si</t>
    </rPh>
    <phoneticPr fontId="3" type="noConversion"/>
  </si>
  <si>
    <t>《预算管理制度》第五章第三节</t>
    <rPh sb="9" eb="10">
      <t>wu</t>
    </rPh>
    <rPh sb="11" eb="12">
      <t>di'yi'jie</t>
    </rPh>
    <rPh sb="12" eb="13">
      <t>san</t>
    </rPh>
    <phoneticPr fontId="3" type="noConversion"/>
  </si>
  <si>
    <t>《预算管理制度》第三十九条</t>
    <rPh sb="11" eb="12">
      <t>jiu</t>
    </rPh>
    <phoneticPr fontId="3" type="noConversion"/>
  </si>
  <si>
    <t>《预算管理制度》第七章</t>
    <rPh sb="9" eb="10">
      <t>qi</t>
    </rPh>
    <phoneticPr fontId="3" type="noConversion"/>
  </si>
  <si>
    <t>《预算管理制度》第四十六条</t>
    <rPh sb="9" eb="10">
      <t>si'hsi'liu</t>
    </rPh>
    <phoneticPr fontId="3" type="noConversion"/>
  </si>
  <si>
    <t>《预算管理制度》第四十七条</t>
    <rPh sb="9" eb="10">
      <t>si'hsi'liu</t>
    </rPh>
    <rPh sb="11" eb="12">
      <t>qi</t>
    </rPh>
    <phoneticPr fontId="3" type="noConversion"/>
  </si>
  <si>
    <t>《预算管理制度》第九章</t>
    <rPh sb="9" eb="10">
      <t>jiu</t>
    </rPh>
    <phoneticPr fontId="3" type="noConversion"/>
  </si>
  <si>
    <t>《预算管理制度》第十章</t>
    <rPh sb="9" eb="10">
      <t>shi</t>
    </rPh>
    <phoneticPr fontId="3" type="noConversion"/>
  </si>
  <si>
    <t>《预算管理制度》第十一章</t>
    <rPh sb="9" eb="10">
      <t>shi'yi</t>
    </rPh>
    <phoneticPr fontId="3" type="noConversion"/>
  </si>
  <si>
    <t>RZ1.01</t>
  </si>
  <si>
    <t>RZ1.02</t>
  </si>
  <si>
    <t>RZ1.03</t>
  </si>
  <si>
    <t>RZ1.04</t>
  </si>
  <si>
    <t>RZ1.05</t>
  </si>
  <si>
    <t>RZ1.06</t>
  </si>
  <si>
    <t>RZ1.07</t>
  </si>
  <si>
    <t>RZ1.08</t>
  </si>
  <si>
    <t>RZ1.09</t>
  </si>
  <si>
    <t>RZ1.10</t>
  </si>
  <si>
    <t>RZ1.11</t>
  </si>
  <si>
    <t>RZ1.12</t>
  </si>
  <si>
    <t>RZ1.13</t>
  </si>
  <si>
    <t>RZ1.14</t>
  </si>
  <si>
    <t>RZ1.15</t>
  </si>
  <si>
    <t>RZ1.16</t>
  </si>
  <si>
    <t>RZ1.17</t>
  </si>
  <si>
    <t>MZ1.01</t>
  </si>
  <si>
    <t>MZ1.02</t>
  </si>
  <si>
    <t>MZ1.03</t>
  </si>
  <si>
    <t>MZ1.04</t>
  </si>
  <si>
    <t>MZ1.05</t>
  </si>
  <si>
    <t>MZ1.06</t>
  </si>
  <si>
    <t>MZ1.07</t>
  </si>
  <si>
    <t>MZ1.08</t>
  </si>
  <si>
    <t>MZ1.09</t>
  </si>
  <si>
    <t>MZ1.10</t>
  </si>
  <si>
    <t>MZ1.11</t>
  </si>
  <si>
    <t>MZ1.12</t>
  </si>
  <si>
    <t>MZ1.13</t>
  </si>
  <si>
    <t>MZ1.14</t>
  </si>
  <si>
    <t>MZ1.15</t>
  </si>
  <si>
    <t>MZ1.16</t>
  </si>
  <si>
    <t>MZ1.17</t>
  </si>
  <si>
    <t>流程缺失合法合规风险、防范腐败风险、公共服务效果风险</t>
    <rPh sb="0" eb="1">
      <t>liu'cheng'que'shi</t>
    </rPh>
    <rPh sb="4" eb="5">
      <t>he'fa'he'gui'feng'xian</t>
    </rPh>
    <rPh sb="11" eb="12">
      <t>fang'fan'fu'bai'feng'x</t>
    </rPh>
    <rPh sb="18" eb="19">
      <t>gong'gong'fu'wu'xiao'guo'feng'xian</t>
    </rPh>
    <phoneticPr fontId="3" type="noConversion"/>
  </si>
  <si>
    <t>节点控制要素缺失合法合规风险、防范腐败风险、公共服务效果风险</t>
    <rPh sb="8" eb="9">
      <t>he'fa'he'gui'feng'xian</t>
    </rPh>
    <rPh sb="15" eb="16">
      <t>fang'fan'fu'bai'feng'x</t>
    </rPh>
    <rPh sb="22" eb="23">
      <t>gong'gong'fu'wu'xiao'guo'feng'xian</t>
    </rPh>
    <phoneticPr fontId="3" type="noConversion"/>
  </si>
  <si>
    <t>《预算管理流程》01.01部门三年规划管理</t>
    <rPh sb="1" eb="2">
      <t>yu'suan'guan'li'liu'cheng</t>
    </rPh>
    <phoneticPr fontId="3" type="noConversion"/>
  </si>
  <si>
    <t>流程缺失合法合规风险、防范腐败风险、公共服务效果风险</t>
    <phoneticPr fontId="3" type="noConversion"/>
  </si>
  <si>
    <t>RL1.01-RL1.08</t>
    <phoneticPr fontId="3" type="noConversion"/>
  </si>
  <si>
    <t>MZL.01-MZL.08</t>
    <phoneticPr fontId="3" type="noConversion"/>
  </si>
  <si>
    <t>RL1.09-RL1.12</t>
    <phoneticPr fontId="3" type="noConversion"/>
  </si>
  <si>
    <t>MZL.09-MZL.12</t>
    <phoneticPr fontId="3" type="noConversion"/>
  </si>
  <si>
    <t>RL1.13-RL1.20</t>
    <phoneticPr fontId="3" type="noConversion"/>
  </si>
  <si>
    <t>MZL.13-MZL.20</t>
    <phoneticPr fontId="3" type="noConversion"/>
  </si>
  <si>
    <t>《预算管理流程》01.03年度预算编制管理</t>
    <phoneticPr fontId="3" type="noConversion"/>
  </si>
  <si>
    <t>《预算管理流程》01.02项目入库</t>
    <rPh sb="1" eb="2">
      <t>yu'suan'guan'li'liu'cheng</t>
    </rPh>
    <rPh sb="13" eb="14">
      <t>xiang'mu'ru'ke</t>
    </rPh>
    <rPh sb="15" eb="16">
      <t>ru'ku</t>
    </rPh>
    <phoneticPr fontId="3" type="noConversion"/>
  </si>
  <si>
    <t>RL1.21-RL1.23</t>
    <phoneticPr fontId="3" type="noConversion"/>
  </si>
  <si>
    <t>MZL.21-MZL.23</t>
    <phoneticPr fontId="3" type="noConversion"/>
  </si>
  <si>
    <t>《预算管理流程》01.04预算批复及内部分解下达管理</t>
    <phoneticPr fontId="3" type="noConversion"/>
  </si>
  <si>
    <t>RL1.24-RL1.27</t>
    <phoneticPr fontId="3" type="noConversion"/>
  </si>
  <si>
    <t>MZL.24-MZL.27</t>
    <phoneticPr fontId="3" type="noConversion"/>
  </si>
  <si>
    <t>《预算管理流程》01.05预算执行与分析管理</t>
    <phoneticPr fontId="3" type="noConversion"/>
  </si>
  <si>
    <t>《预算管理流程》01.06预算追加调整管理</t>
    <phoneticPr fontId="3" type="noConversion"/>
  </si>
  <si>
    <t>RL1.28-RL1.31</t>
    <phoneticPr fontId="3" type="noConversion"/>
  </si>
  <si>
    <t>MZL.28-MZL.31</t>
    <phoneticPr fontId="3" type="noConversion"/>
  </si>
  <si>
    <t>RL1.32-RL1.34</t>
    <phoneticPr fontId="3" type="noConversion"/>
  </si>
  <si>
    <t>MZL.32-MZL.34</t>
    <phoneticPr fontId="3" type="noConversion"/>
  </si>
  <si>
    <t>RL1.35-RL1.40</t>
    <phoneticPr fontId="3" type="noConversion"/>
  </si>
  <si>
    <t>MZL.35-MZL.40</t>
    <phoneticPr fontId="3" type="noConversion"/>
  </si>
  <si>
    <t>《预算管理流程》01.07决算编制管理</t>
    <phoneticPr fontId="3" type="noConversion"/>
  </si>
  <si>
    <t>《预算管理流程》01.08决算编制管理</t>
    <phoneticPr fontId="3" type="noConversion"/>
  </si>
  <si>
    <t>RZ2.01</t>
    <phoneticPr fontId="3" type="noConversion"/>
  </si>
  <si>
    <t>MZ2.01</t>
    <phoneticPr fontId="3" type="noConversion"/>
  </si>
  <si>
    <t>RZ2.02</t>
  </si>
  <si>
    <t>MZ2.02</t>
  </si>
  <si>
    <t>RZ2.03</t>
  </si>
  <si>
    <t>MZ2.03</t>
  </si>
  <si>
    <t>RZ2.04</t>
  </si>
  <si>
    <t>MZ2.04</t>
  </si>
  <si>
    <t>RZ2.05</t>
  </si>
  <si>
    <t>MZ2.05</t>
  </si>
  <si>
    <t>RZ2.06</t>
  </si>
  <si>
    <t>MZ2.06</t>
  </si>
  <si>
    <t>RZ2.07</t>
  </si>
  <si>
    <t>MZ2.07</t>
  </si>
  <si>
    <t>RZ2.08</t>
  </si>
  <si>
    <t>MZ2.08</t>
  </si>
  <si>
    <t>RZ2.09</t>
  </si>
  <si>
    <t>MZ2.09</t>
  </si>
  <si>
    <t>RZ2.10</t>
  </si>
  <si>
    <t>MZ2.10</t>
  </si>
  <si>
    <t>RZ2.11</t>
  </si>
  <si>
    <t>MZ2.11</t>
  </si>
  <si>
    <t>RZ2.12</t>
  </si>
  <si>
    <t>MZ2.12</t>
  </si>
  <si>
    <t>RZ2.13</t>
  </si>
  <si>
    <t>MZ2.13</t>
  </si>
  <si>
    <t>环节缺失</t>
    <rPh sb="0" eb="1">
      <t>huan'jie'que'shi</t>
    </rPh>
    <phoneticPr fontId="3" type="noConversion"/>
  </si>
  <si>
    <t>RZ2.14</t>
  </si>
  <si>
    <t>MZ2.14</t>
  </si>
  <si>
    <t>RZ2.15</t>
  </si>
  <si>
    <t>MZ2.15</t>
  </si>
  <si>
    <t>RZ2.16</t>
  </si>
  <si>
    <t>MZ2.16</t>
  </si>
  <si>
    <t>RZ2.17</t>
  </si>
  <si>
    <t>MZ2.17</t>
  </si>
  <si>
    <t>RZ2.18</t>
  </si>
  <si>
    <t>MZ2.18</t>
  </si>
  <si>
    <t>RZ2.19</t>
  </si>
  <si>
    <t>MZ2.19</t>
  </si>
  <si>
    <t>RZ2.20</t>
  </si>
  <si>
    <t>MZ2.20</t>
  </si>
  <si>
    <t>环节缺失合法合规、资产安全、财务信息、预防腐败、公共服务效率风险</t>
  </si>
  <si>
    <t>环节缺失合法合规、资产安全、财务信息、预防腐败、公共服务效率风险</t>
    <phoneticPr fontId="3" type="noConversion"/>
  </si>
  <si>
    <t>机制设计不健全合法合规、资产安全、资产有效使用、财务信息、预防腐败、公共服务效果风险</t>
  </si>
  <si>
    <t>关键控制内容缺失</t>
    <rPh sb="0" eb="1">
      <t>guan'jian</t>
    </rPh>
    <rPh sb="2" eb="3">
      <t>kong'zhi'dian</t>
    </rPh>
    <rPh sb="4" eb="5">
      <t>nei'r</t>
    </rPh>
    <rPh sb="6" eb="7">
      <t>que'shi</t>
    </rPh>
    <phoneticPr fontId="3" type="noConversion"/>
  </si>
  <si>
    <t>《收支管理制度》第四条</t>
    <rPh sb="1" eb="2">
      <t>shou'zhi'guan'li'zhi'du</t>
    </rPh>
    <rPh sb="8" eb="9">
      <t>di'si'tiao</t>
    </rPh>
    <phoneticPr fontId="3" type="noConversion"/>
  </si>
  <si>
    <t>《收支管理制度》第六条</t>
    <rPh sb="1" eb="2">
      <t>shou'zhi'guan'li'zhi'du</t>
    </rPh>
    <rPh sb="8" eb="9">
      <t>di'si'tiao</t>
    </rPh>
    <rPh sb="9" eb="10">
      <t>liu</t>
    </rPh>
    <phoneticPr fontId="3" type="noConversion"/>
  </si>
  <si>
    <t>《收支管理制度》第七条</t>
    <rPh sb="1" eb="2">
      <t>shou'zhi'guan'li'zhi'du</t>
    </rPh>
    <rPh sb="8" eb="9">
      <t>di'si'tiao</t>
    </rPh>
    <rPh sb="9" eb="10">
      <t>qi</t>
    </rPh>
    <phoneticPr fontId="3" type="noConversion"/>
  </si>
  <si>
    <t>《收支管理制度》第二章</t>
    <rPh sb="1" eb="2">
      <t>shou'zhi'guan'li'zhi'du</t>
    </rPh>
    <rPh sb="8" eb="9">
      <t>di'si'tiao</t>
    </rPh>
    <rPh sb="9" eb="10">
      <t>er'zhang</t>
    </rPh>
    <rPh sb="10" eb="11">
      <t>zhang</t>
    </rPh>
    <phoneticPr fontId="3" type="noConversion"/>
  </si>
  <si>
    <t>《收支管理制度》第三章第一节</t>
    <rPh sb="1" eb="2">
      <t>shou'zhi'guan'li'zhi'du</t>
    </rPh>
    <rPh sb="8" eb="9">
      <t>di'si'tiao</t>
    </rPh>
    <rPh sb="9" eb="10">
      <t>san</t>
    </rPh>
    <rPh sb="10" eb="11">
      <t>zhang</t>
    </rPh>
    <rPh sb="11" eb="12">
      <t>di'yi'jie</t>
    </rPh>
    <phoneticPr fontId="3" type="noConversion"/>
  </si>
  <si>
    <t>《收支管理制度》第三章第十七条</t>
    <rPh sb="1" eb="2">
      <t>shou'zhi'guan'li'zhi'du</t>
    </rPh>
    <rPh sb="8" eb="9">
      <t>di'si'tiao</t>
    </rPh>
    <rPh sb="9" eb="10">
      <t>san</t>
    </rPh>
    <rPh sb="10" eb="11">
      <t>zhang</t>
    </rPh>
    <rPh sb="11" eb="12">
      <t>di'yi'jie</t>
    </rPh>
    <rPh sb="12" eb="13">
      <t>shi'wu'tiao</t>
    </rPh>
    <rPh sb="13" eb="14">
      <t>qi</t>
    </rPh>
    <phoneticPr fontId="3" type="noConversion"/>
  </si>
  <si>
    <t>《收支管理制度》第十八条</t>
    <rPh sb="1" eb="2">
      <t>shou'zhi'guan'li'zhi'du</t>
    </rPh>
    <rPh sb="8" eb="9">
      <t>di'yi'jie</t>
    </rPh>
    <rPh sb="9" eb="10">
      <t>shi'wu'tiao</t>
    </rPh>
    <rPh sb="10" eb="11">
      <t>ba</t>
    </rPh>
    <phoneticPr fontId="3" type="noConversion"/>
  </si>
  <si>
    <t>《收支管理制度》第四章</t>
    <rPh sb="1" eb="2">
      <t>shou'zhi'guan'li'zhi'du</t>
    </rPh>
    <rPh sb="8" eb="9">
      <t>di'wu'zhang</t>
    </rPh>
    <rPh sb="9" eb="10">
      <t>si</t>
    </rPh>
    <phoneticPr fontId="3" type="noConversion"/>
  </si>
  <si>
    <t>《收支管理制度》第五章</t>
    <rPh sb="1" eb="2">
      <t>shou'zhi'guan'li'zhi'du</t>
    </rPh>
    <rPh sb="8" eb="9">
      <t>di'wu'zhang</t>
    </rPh>
    <rPh sb="9" eb="10">
      <t>wu</t>
    </rPh>
    <phoneticPr fontId="3" type="noConversion"/>
  </si>
  <si>
    <t>《收支管理制度》第四十九条</t>
    <rPh sb="1" eb="2">
      <t>shou'zhi'guan'li'zhi'du</t>
    </rPh>
    <rPh sb="8" eb="9">
      <t>di'wu'zhang</t>
    </rPh>
    <rPh sb="9" eb="10">
      <t>si'shi'jiu</t>
    </rPh>
    <rPh sb="12" eb="13">
      <t>tiao</t>
    </rPh>
    <phoneticPr fontId="3" type="noConversion"/>
  </si>
  <si>
    <t>《收支管理制度》第五十条</t>
    <rPh sb="1" eb="2">
      <t>shou'zhi'guan'li'zhi'du</t>
    </rPh>
    <rPh sb="8" eb="9">
      <t>di'wu'zhang</t>
    </rPh>
    <rPh sb="9" eb="10">
      <t>wu'shi</t>
    </rPh>
    <rPh sb="11" eb="12">
      <t>tiao</t>
    </rPh>
    <phoneticPr fontId="3" type="noConversion"/>
  </si>
  <si>
    <t>《收支管理制度》第五十一条</t>
    <rPh sb="1" eb="2">
      <t>shou'zhi'guan'li'zhi'du</t>
    </rPh>
    <rPh sb="8" eb="9">
      <t>di'wu'zhang</t>
    </rPh>
    <rPh sb="9" eb="10">
      <t>wu'shi'yi</t>
    </rPh>
    <rPh sb="12" eb="13">
      <t>tiao</t>
    </rPh>
    <phoneticPr fontId="3" type="noConversion"/>
  </si>
  <si>
    <t>《收支管理制度》第五十二条</t>
    <rPh sb="1" eb="2">
      <t>shou'zhi'guan'li'zhi'du</t>
    </rPh>
    <rPh sb="8" eb="9">
      <t>di'wu'zhang</t>
    </rPh>
    <rPh sb="9" eb="10">
      <t>wu'shi'er</t>
    </rPh>
    <rPh sb="12" eb="13">
      <t>tiao</t>
    </rPh>
    <phoneticPr fontId="3" type="noConversion"/>
  </si>
  <si>
    <t>《收支管理制度》第五十三条</t>
    <rPh sb="1" eb="2">
      <t>shou'zhi'guan'li'zhi'du</t>
    </rPh>
    <rPh sb="8" eb="9">
      <t>di'wu'zhang</t>
    </rPh>
    <rPh sb="9" eb="10">
      <t>wu'shi'san</t>
    </rPh>
    <rPh sb="12" eb="13">
      <t>tiao</t>
    </rPh>
    <phoneticPr fontId="3" type="noConversion"/>
  </si>
  <si>
    <t>《收支管理制度》第五十四条</t>
    <rPh sb="1" eb="2">
      <t>shou'zhi'guan'li'zhi'du</t>
    </rPh>
    <rPh sb="8" eb="9">
      <t>di'wu'zhang</t>
    </rPh>
    <rPh sb="9" eb="10">
      <t>wu'shi'san</t>
    </rPh>
    <rPh sb="11" eb="12">
      <t>si</t>
    </rPh>
    <rPh sb="12" eb="13">
      <t>tiao</t>
    </rPh>
    <phoneticPr fontId="3" type="noConversion"/>
  </si>
  <si>
    <t>《收支管理制度》第五十六条</t>
    <rPh sb="1" eb="2">
      <t>shou'zhi'guan'li'zhi'du</t>
    </rPh>
    <rPh sb="8" eb="9">
      <t>di'wu'zhang</t>
    </rPh>
    <rPh sb="9" eb="10">
      <t>wu'shi'san</t>
    </rPh>
    <rPh sb="11" eb="12">
      <t>liu</t>
    </rPh>
    <rPh sb="12" eb="13">
      <t>tiao</t>
    </rPh>
    <phoneticPr fontId="3" type="noConversion"/>
  </si>
  <si>
    <t>《收支管理制度》第七章</t>
    <rPh sb="1" eb="2">
      <t>shou'zhi'guan'li'zhi'du</t>
    </rPh>
    <rPh sb="8" eb="9">
      <t>di'wu'zhang</t>
    </rPh>
    <rPh sb="9" eb="10">
      <t>qi</t>
    </rPh>
    <rPh sb="10" eb="11">
      <t>zhang</t>
    </rPh>
    <phoneticPr fontId="3" type="noConversion"/>
  </si>
  <si>
    <t>《收支管理制度》第九章</t>
    <rPh sb="1" eb="2">
      <t>shou'zhi'guan'li'zhi'du</t>
    </rPh>
    <rPh sb="8" eb="9">
      <t>di'wu'zhang</t>
    </rPh>
    <rPh sb="9" eb="10">
      <t>jiu</t>
    </rPh>
    <rPh sb="10" eb="11">
      <t>zhang</t>
    </rPh>
    <phoneticPr fontId="3" type="noConversion"/>
  </si>
  <si>
    <t>《收支管理制度》第十二章</t>
    <rPh sb="1" eb="2">
      <t>shou'zhi'guan'li'zhi'du</t>
    </rPh>
    <rPh sb="8" eb="9">
      <t>di'wu'zhang</t>
    </rPh>
    <rPh sb="9" eb="10">
      <t>shi'yi</t>
    </rPh>
    <rPh sb="10" eb="11">
      <t>er</t>
    </rPh>
    <rPh sb="11" eb="12">
      <t>zhang</t>
    </rPh>
    <phoneticPr fontId="3" type="noConversion"/>
  </si>
  <si>
    <t>《收支管理制度》第五十八条</t>
    <rPh sb="1" eb="2">
      <t>shou'zhi'guan'li'zhi'du</t>
    </rPh>
    <rPh sb="8" eb="9">
      <t>di'wu'zhang</t>
    </rPh>
    <rPh sb="9" eb="10">
      <t>wu'shi'ba'tiao</t>
    </rPh>
    <phoneticPr fontId="3" type="noConversion"/>
  </si>
  <si>
    <t>RL2.01</t>
    <phoneticPr fontId="3" type="noConversion"/>
  </si>
  <si>
    <t>ML2.01</t>
    <phoneticPr fontId="3" type="noConversion"/>
  </si>
  <si>
    <t>流程缺失</t>
    <rPh sb="0" eb="1">
      <t>liu'cheng'que'shi</t>
    </rPh>
    <phoneticPr fontId="3" type="noConversion"/>
  </si>
  <si>
    <t>《收支管理流程》其他收入确认与登记流程</t>
    <rPh sb="1" eb="2">
      <t>shou'zhi'guan'li'liu'cheng</t>
    </rPh>
    <phoneticPr fontId="3" type="noConversion"/>
  </si>
  <si>
    <t>节点控制要素缺失</t>
    <rPh sb="0" eb="1">
      <t>jie'dian</t>
    </rPh>
    <rPh sb="2" eb="3">
      <t>kong'zhi'yao's</t>
    </rPh>
    <rPh sb="6" eb="7">
      <t>que'shi</t>
    </rPh>
    <phoneticPr fontId="3" type="noConversion"/>
  </si>
  <si>
    <t>RL2.02</t>
    <phoneticPr fontId="3" type="noConversion"/>
  </si>
  <si>
    <t xml:space="preserve">RL2.03-RL2.06 </t>
    <phoneticPr fontId="3" type="noConversion"/>
  </si>
  <si>
    <t>ML2.02</t>
    <phoneticPr fontId="3" type="noConversion"/>
  </si>
  <si>
    <t>ML2.03-ML2.06</t>
    <phoneticPr fontId="3" type="noConversion"/>
  </si>
  <si>
    <t>《收支管理流程》非税收入收缴流程</t>
    <rPh sb="1" eb="2">
      <t>shou'zhi'guan'li'liu'cheng</t>
    </rPh>
    <rPh sb="8" eb="9">
      <t>fei'shui'shou'ru'shou'jiao'liu'cheng</t>
    </rPh>
    <phoneticPr fontId="3" type="noConversion"/>
  </si>
  <si>
    <t>《收支管理流程》执行方式申请流程</t>
    <rPh sb="1" eb="2">
      <t>shou'zhi'guan'li'liu'cheng</t>
    </rPh>
    <rPh sb="8" eb="9">
      <t>zhi'xing'fang'shi'shen'q</t>
    </rPh>
    <phoneticPr fontId="3" type="noConversion"/>
  </si>
  <si>
    <t>关键控制点缺失</t>
    <rPh sb="0" eb="1">
      <t>guan'jian'kong'zhi'dian'que'shi</t>
    </rPh>
    <phoneticPr fontId="3" type="noConversion"/>
  </si>
  <si>
    <t>RL2.07-RL2.09</t>
    <phoneticPr fontId="3" type="noConversion"/>
  </si>
  <si>
    <t>ML2.07-ML2.09</t>
    <phoneticPr fontId="3" type="noConversion"/>
  </si>
  <si>
    <t>《收支管理流程》用款计划流程</t>
    <rPh sb="1" eb="2">
      <t>shou'zhi'guan'li'liu'cheng</t>
    </rPh>
    <rPh sb="8" eb="9">
      <t>oyng'kuan'ji'hua</t>
    </rPh>
    <phoneticPr fontId="3" type="noConversion"/>
  </si>
  <si>
    <t>《收支管理流程》借款流程</t>
    <rPh sb="1" eb="2">
      <t>shou'zhi'guan'li'liu'cheng</t>
    </rPh>
    <rPh sb="8" eb="9">
      <t>jie'kuan</t>
    </rPh>
    <phoneticPr fontId="3" type="noConversion"/>
  </si>
  <si>
    <t>RL2.10-RL2.13</t>
    <phoneticPr fontId="3" type="noConversion"/>
  </si>
  <si>
    <t>ML2.10-ML2.13</t>
    <phoneticPr fontId="3" type="noConversion"/>
  </si>
  <si>
    <t>《收支管理流程》直接支付流程</t>
    <rPh sb="1" eb="2">
      <t>shou'zhi'guan'li'liu'cheng</t>
    </rPh>
    <rPh sb="8" eb="9">
      <t>zhi'jie'zhi'fu</t>
    </rPh>
    <phoneticPr fontId="3" type="noConversion"/>
  </si>
  <si>
    <t>RL2.14-RL2.16</t>
    <phoneticPr fontId="3" type="noConversion"/>
  </si>
  <si>
    <t>ML2.14-ML2.16</t>
    <phoneticPr fontId="3" type="noConversion"/>
  </si>
  <si>
    <t>《收支管理流程》授权支付流程</t>
    <rPh sb="1" eb="2">
      <t>shou'zhi'guan'li'liu'cheng</t>
    </rPh>
    <rPh sb="8" eb="9">
      <t>shou'q</t>
    </rPh>
    <phoneticPr fontId="3" type="noConversion"/>
  </si>
  <si>
    <t>RL2.16-RL2.18</t>
    <phoneticPr fontId="3" type="noConversion"/>
  </si>
  <si>
    <t>ML2.16-ML2.18</t>
    <phoneticPr fontId="3" type="noConversion"/>
  </si>
  <si>
    <t>RL2.19-RL2.21</t>
    <phoneticPr fontId="3" type="noConversion"/>
  </si>
  <si>
    <t>ML2.19-ML2.21</t>
    <phoneticPr fontId="3" type="noConversion"/>
  </si>
  <si>
    <t>《收支管理流程》银行账户开立流程</t>
    <rPh sb="1" eb="2">
      <t>shou'zhi'guan'li'liu'cheng</t>
    </rPh>
    <rPh sb="8" eb="9">
      <t>yin'hang'zhang'hu'kai'li'liu'c</t>
    </rPh>
    <phoneticPr fontId="3" type="noConversion"/>
  </si>
  <si>
    <t>节点控制要素</t>
    <rPh sb="0" eb="1">
      <t>jie'dian'kong'zhi'yao's</t>
    </rPh>
    <phoneticPr fontId="3" type="noConversion"/>
  </si>
  <si>
    <t>RL2.22-RL2.24</t>
    <phoneticPr fontId="3" type="noConversion"/>
  </si>
  <si>
    <t>ML2.22-ML2.24</t>
    <phoneticPr fontId="3" type="noConversion"/>
  </si>
  <si>
    <t>《收支管理流程》银行账户变更与撤销流程</t>
    <rPh sb="1" eb="2">
      <t>shou'zhi'guan'li'liu'cheng</t>
    </rPh>
    <phoneticPr fontId="3" type="noConversion"/>
  </si>
  <si>
    <t>RL2.25-RL2.28</t>
    <phoneticPr fontId="3" type="noConversion"/>
  </si>
  <si>
    <t>ML2.25-ML2.28</t>
    <phoneticPr fontId="3" type="noConversion"/>
  </si>
  <si>
    <t>关键控制点缺失</t>
    <phoneticPr fontId="3" type="noConversion"/>
  </si>
  <si>
    <t>《收支管理流程》编制财政票据用票计划流程</t>
    <rPh sb="1" eb="2">
      <t>shou'zhi'guan'li'liu'cheng</t>
    </rPh>
    <phoneticPr fontId="3" type="noConversion"/>
  </si>
  <si>
    <t>RL2.29-RL2.31</t>
    <phoneticPr fontId="3" type="noConversion"/>
  </si>
  <si>
    <t>ML2.29-ML2.31</t>
    <phoneticPr fontId="3" type="noConversion"/>
  </si>
  <si>
    <t>《收支管理流程》申领财政票据流程</t>
    <rPh sb="1" eb="2">
      <t>shou'zhi'guan'li'liu'cheng</t>
    </rPh>
    <phoneticPr fontId="3" type="noConversion"/>
  </si>
  <si>
    <t>RL2.32-RL2.33</t>
    <phoneticPr fontId="3" type="noConversion"/>
  </si>
  <si>
    <t>ML2.32-ML2.33</t>
    <phoneticPr fontId="3" type="noConversion"/>
  </si>
  <si>
    <t>RL2.37-RL2.37</t>
    <phoneticPr fontId="3" type="noConversion"/>
  </si>
  <si>
    <t>ML2.34-ML2.37</t>
    <phoneticPr fontId="3" type="noConversion"/>
  </si>
  <si>
    <t>《收支管理流程》财政票据核销流程</t>
    <rPh sb="1" eb="2">
      <t>shou'zhi'guan'li'liu'cheng</t>
    </rPh>
    <phoneticPr fontId="3" type="noConversion"/>
  </si>
  <si>
    <t>RL2.38-RL2.39</t>
    <phoneticPr fontId="3" type="noConversion"/>
  </si>
  <si>
    <t>ML2.38-ML2.39</t>
    <phoneticPr fontId="3" type="noConversion"/>
  </si>
  <si>
    <t>《收支管理流程》账务处理流程</t>
    <rPh sb="1" eb="2">
      <t>shou'zhi'guan'li'liu'cheng</t>
    </rPh>
    <rPh sb="8" eb="9">
      <t>zhang'wu'chu'li</t>
    </rPh>
    <phoneticPr fontId="3" type="noConversion"/>
  </si>
  <si>
    <t>《收支管理流程》收入和支出分析管理流程</t>
    <rPh sb="1" eb="2">
      <t>shou'zhi'guan'li'liu'cheng</t>
    </rPh>
    <phoneticPr fontId="3" type="noConversion"/>
  </si>
  <si>
    <t>RL2.40-RL2.42</t>
    <phoneticPr fontId="3" type="noConversion"/>
  </si>
  <si>
    <t>ML2.40-ML2.42</t>
    <phoneticPr fontId="3" type="noConversion"/>
  </si>
  <si>
    <t>节点控制要素缺失缺失合法合规风险、防范腐败风险、公共服务效果风险</t>
    <phoneticPr fontId="3" type="noConversion"/>
  </si>
  <si>
    <t>关键节点缺失合法合规风险、防范腐败风险、公共服务效果风险</t>
    <rPh sb="0" eb="1">
      <t>guan'jian'jie'dian'que'shi</t>
    </rPh>
    <phoneticPr fontId="3" type="noConversion"/>
  </si>
  <si>
    <t>收支管理</t>
    <rPh sb="0" eb="1">
      <t>shou'zhi'guan'li</t>
    </rPh>
    <phoneticPr fontId="3" type="noConversion"/>
  </si>
  <si>
    <t>RZ3.01</t>
    <phoneticPr fontId="23" type="noConversion"/>
  </si>
  <si>
    <t>MZ3.01</t>
    <phoneticPr fontId="23" type="noConversion"/>
  </si>
  <si>
    <t>RZ3.02</t>
  </si>
  <si>
    <t>MZ3.02</t>
  </si>
  <si>
    <t>RZ3.03</t>
  </si>
  <si>
    <t>MZ3.03</t>
  </si>
  <si>
    <t>RZ3.04</t>
  </si>
  <si>
    <t>MZ3.04</t>
  </si>
  <si>
    <t>RZ3.05</t>
  </si>
  <si>
    <t>MZ3.05</t>
  </si>
  <si>
    <t>RZ3.06</t>
  </si>
  <si>
    <t>MZ3.06</t>
  </si>
  <si>
    <t>RZ3.07</t>
  </si>
  <si>
    <t>MZ3.07</t>
  </si>
  <si>
    <t>RZ3.08</t>
  </si>
  <si>
    <t>MZ3.08</t>
  </si>
  <si>
    <t>RZ3.09</t>
  </si>
  <si>
    <t>MZ3.09</t>
  </si>
  <si>
    <t>RZ3.10</t>
  </si>
  <si>
    <t>MZ3.10</t>
  </si>
  <si>
    <t>RZ3.11</t>
  </si>
  <si>
    <t>MZ3.11</t>
  </si>
  <si>
    <t>RZ3.12</t>
  </si>
  <si>
    <t>MZ3.12</t>
  </si>
  <si>
    <t>RZ3.13</t>
  </si>
  <si>
    <t>MZ3.13</t>
  </si>
  <si>
    <t>RZ3.14</t>
  </si>
  <si>
    <t>MZ3.14</t>
  </si>
  <si>
    <t>RZ3.15</t>
  </si>
  <si>
    <t>MZ3.15</t>
  </si>
  <si>
    <t>RZ3.16</t>
  </si>
  <si>
    <t>MZ3.16</t>
  </si>
  <si>
    <t>RZ3.17</t>
  </si>
  <si>
    <t>MZ3.17</t>
  </si>
  <si>
    <t>RZ3.18</t>
  </si>
  <si>
    <t>MZ3.18</t>
  </si>
  <si>
    <t>RZ3.19</t>
  </si>
  <si>
    <t>MZ3.19</t>
  </si>
  <si>
    <t>RZ3.20</t>
  </si>
  <si>
    <t>MZ3.20</t>
  </si>
  <si>
    <t>RZ3.21</t>
  </si>
  <si>
    <t>MZ3.21</t>
  </si>
  <si>
    <t>《采购管理内部控制制度》第三条</t>
    <rPh sb="1" eb="2">
      <t>cai'gou'guan'li'nei'bu'kong'zhi'zhi'du</t>
    </rPh>
    <rPh sb="12" eb="13">
      <t>di'san'tiao</t>
    </rPh>
    <phoneticPr fontId="3" type="noConversion"/>
  </si>
  <si>
    <t>《采购管理内部控制制度》第四条</t>
    <rPh sb="1" eb="2">
      <t>cai'gou'guan'li'nei'bu'kong'zhi'zhi'du</t>
    </rPh>
    <rPh sb="12" eb="13">
      <t>di'san'tiao</t>
    </rPh>
    <rPh sb="13" eb="14">
      <t>si</t>
    </rPh>
    <phoneticPr fontId="3" type="noConversion"/>
  </si>
  <si>
    <t>《采购管理内部控制制度》第五条</t>
    <rPh sb="1" eb="2">
      <t>cai'gou'guan'li'nei'bu'kong'zhi'zhi'du</t>
    </rPh>
    <rPh sb="12" eb="13">
      <t>di'san'tiao</t>
    </rPh>
    <rPh sb="13" eb="14">
      <t>wu</t>
    </rPh>
    <phoneticPr fontId="3" type="noConversion"/>
  </si>
  <si>
    <t>机制设计不健全</t>
    <rPh sb="0" eb="1">
      <t>ji'zhi'she'ji'bu'jian'quan</t>
    </rPh>
    <phoneticPr fontId="3" type="noConversion"/>
  </si>
  <si>
    <t>《采购管理内部控制制度》第二章</t>
    <rPh sb="1" eb="2">
      <t>cai'gou'guan'li'nei'bu'kong'zhi'zhi'du</t>
    </rPh>
    <rPh sb="12" eb="13">
      <t>di'san'tiao</t>
    </rPh>
    <rPh sb="13" eb="14">
      <t>er'zhang</t>
    </rPh>
    <phoneticPr fontId="3" type="noConversion"/>
  </si>
  <si>
    <t>《采购管理内部控制制度》第三章</t>
    <rPh sb="1" eb="2">
      <t>cai'gou'guan'li'nei'bu'kong'zhi'zhi'du</t>
    </rPh>
    <rPh sb="12" eb="13">
      <t>di'san'tiao</t>
    </rPh>
    <rPh sb="13" eb="14">
      <t>san</t>
    </rPh>
    <phoneticPr fontId="3" type="noConversion"/>
  </si>
  <si>
    <t>《采购管理内部控制制度》第四章</t>
    <rPh sb="1" eb="2">
      <t>cai'gou'guan'li'nei'bu'kong'zhi'zhi'du</t>
    </rPh>
    <rPh sb="12" eb="13">
      <t>di'san'tiao</t>
    </rPh>
    <rPh sb="13" eb="14">
      <t>si</t>
    </rPh>
    <phoneticPr fontId="3" type="noConversion"/>
  </si>
  <si>
    <t>《采购管理内部控制制度》第五章</t>
    <rPh sb="1" eb="2">
      <t>cai'gou'guan'li'nei'bu'kong'zhi'zhi'du</t>
    </rPh>
    <rPh sb="12" eb="13">
      <t>di'san'tiao</t>
    </rPh>
    <rPh sb="13" eb="14">
      <t>wu</t>
    </rPh>
    <phoneticPr fontId="3" type="noConversion"/>
  </si>
  <si>
    <t>《采购管理内部控制制度》第三十条</t>
    <rPh sb="1" eb="2">
      <t>cai'gou'guan'li'nei'bu'kong'zhi'zhi'du</t>
    </rPh>
    <rPh sb="12" eb="13">
      <t>di'san'tiao</t>
    </rPh>
    <rPh sb="14" eb="15">
      <t>shi</t>
    </rPh>
    <phoneticPr fontId="3" type="noConversion"/>
  </si>
  <si>
    <t>《采购管理内部控制制度》第三十一条</t>
    <rPh sb="1" eb="2">
      <t>cai'gou'guan'li'nei'bu'kong'zhi'zhi'du</t>
    </rPh>
    <rPh sb="12" eb="13">
      <t>di'san'tiao</t>
    </rPh>
    <rPh sb="14" eb="15">
      <t>shi</t>
    </rPh>
    <rPh sb="15" eb="16">
      <t>yi</t>
    </rPh>
    <phoneticPr fontId="3" type="noConversion"/>
  </si>
  <si>
    <t>《采购管理内部控制制度》第三十三条</t>
    <rPh sb="1" eb="2">
      <t>cai'gou'guan'li'nei'bu'kong'zhi'zhi'du</t>
    </rPh>
    <rPh sb="12" eb="13">
      <t>di'san'tiao</t>
    </rPh>
    <rPh sb="14" eb="15">
      <t>shi</t>
    </rPh>
    <rPh sb="15" eb="16">
      <t>san</t>
    </rPh>
    <phoneticPr fontId="3" type="noConversion"/>
  </si>
  <si>
    <t>《采购管理内部控制制度》第三十四条</t>
    <rPh sb="1" eb="2">
      <t>cai'gou'guan'li'nei'bu'kong'zhi'zhi'du</t>
    </rPh>
    <rPh sb="12" eb="13">
      <t>di'san'tiao</t>
    </rPh>
    <rPh sb="14" eb="15">
      <t>shi</t>
    </rPh>
    <rPh sb="15" eb="16">
      <t>si</t>
    </rPh>
    <phoneticPr fontId="3" type="noConversion"/>
  </si>
  <si>
    <t>《采购管理内部控制制度》第三十五条</t>
    <rPh sb="1" eb="2">
      <t>cai'gou'guan'li'nei'bu'kong'zhi'zhi'du</t>
    </rPh>
    <rPh sb="12" eb="13">
      <t>di'san'tiao</t>
    </rPh>
    <rPh sb="14" eb="15">
      <t>shi</t>
    </rPh>
    <rPh sb="15" eb="16">
      <t>wu</t>
    </rPh>
    <phoneticPr fontId="3" type="noConversion"/>
  </si>
  <si>
    <t>《采购管理内部控制制度》第三十六条</t>
    <rPh sb="1" eb="2">
      <t>cai'gou'guan'li'nei'bu'kong'zhi'zhi'du</t>
    </rPh>
    <rPh sb="12" eb="13">
      <t>di'san'tiao</t>
    </rPh>
    <rPh sb="14" eb="15">
      <t>shi</t>
    </rPh>
    <rPh sb="15" eb="16">
      <t>liu</t>
    </rPh>
    <phoneticPr fontId="3" type="noConversion"/>
  </si>
  <si>
    <t>《采购管理内部控制制度》第七章</t>
    <rPh sb="1" eb="2">
      <t>cai'gou'guan'li'nei'bu'kong'zhi'zhi'du</t>
    </rPh>
    <rPh sb="12" eb="13">
      <t>di'san'tiao</t>
    </rPh>
    <rPh sb="13" eb="14">
      <t>qi'zhang</t>
    </rPh>
    <phoneticPr fontId="3" type="noConversion"/>
  </si>
  <si>
    <t>《采购管理内部控制制度》第八章</t>
    <rPh sb="1" eb="2">
      <t>cai'gou'guan'li'nei'bu'kong'zhi'zhi'du</t>
    </rPh>
    <rPh sb="12" eb="13">
      <t>di'san'tiao</t>
    </rPh>
    <rPh sb="13" eb="14">
      <t>ba</t>
    </rPh>
    <phoneticPr fontId="3" type="noConversion"/>
  </si>
  <si>
    <t>《采购管理内部控制制度》第九章</t>
    <rPh sb="1" eb="2">
      <t>cai'gou'guan'li'nei'bu'kong'zhi'zhi'du</t>
    </rPh>
    <rPh sb="12" eb="13">
      <t>di'san'tiao</t>
    </rPh>
    <rPh sb="13" eb="14">
      <t>jiu</t>
    </rPh>
    <phoneticPr fontId="3" type="noConversion"/>
  </si>
  <si>
    <t>《采购管理内部控制制度》第十章</t>
    <rPh sb="1" eb="2">
      <t>cai'gou'guan'li'nei'bu'kong'zhi'zhi'du</t>
    </rPh>
    <rPh sb="12" eb="13">
      <t>di'san'tiao</t>
    </rPh>
    <rPh sb="13" eb="14">
      <t>shi</t>
    </rPh>
    <phoneticPr fontId="3" type="noConversion"/>
  </si>
  <si>
    <t>《采购管理内部控制制度》第六十八条</t>
    <rPh sb="1" eb="2">
      <t>cai'gou'guan'li'nei'bu'kong'zhi'zhi'du</t>
    </rPh>
    <rPh sb="12" eb="13">
      <t>di'san'tiao</t>
    </rPh>
    <rPh sb="13" eb="14">
      <t>liu'shi'ba</t>
    </rPh>
    <phoneticPr fontId="3" type="noConversion"/>
  </si>
  <si>
    <t>《采购管理内部控制制度》第六十九条</t>
    <rPh sb="1" eb="2">
      <t>cai'gou'guan'li'nei'bu'kong'zhi'zhi'du</t>
    </rPh>
    <rPh sb="12" eb="13">
      <t>di'san'tiao</t>
    </rPh>
    <rPh sb="13" eb="14">
      <t>liu'shi'jiu</t>
    </rPh>
    <phoneticPr fontId="3" type="noConversion"/>
  </si>
  <si>
    <t>《采购管理内部控制制度》第十二章</t>
    <rPh sb="1" eb="2">
      <t>cai'gou'guan'li'nei'bu'kong'zhi'zhi'du</t>
    </rPh>
    <rPh sb="12" eb="13">
      <t>di'san'tiao</t>
    </rPh>
    <rPh sb="13" eb="14">
      <t>shi'er'zhang</t>
    </rPh>
    <phoneticPr fontId="3" type="noConversion"/>
  </si>
  <si>
    <t>《采购管理内部控制制度》第十三章</t>
    <rPh sb="1" eb="2">
      <t>cai'gou'guan'li'nei'bu'kong'zhi'zhi'du</t>
    </rPh>
    <rPh sb="12" eb="13">
      <t>di'san'tiao</t>
    </rPh>
    <rPh sb="13" eb="14">
      <t>shi'san'zhang</t>
    </rPh>
    <phoneticPr fontId="3" type="noConversion"/>
  </si>
  <si>
    <t>RZ3.22</t>
  </si>
  <si>
    <t>MZ3.22</t>
  </si>
  <si>
    <t>《采购管理内部控制制度》第十四章</t>
    <rPh sb="1" eb="2">
      <t>cai'gou'guan'li'nei'bu'kong'zhi'zhi'du</t>
    </rPh>
    <rPh sb="12" eb="13">
      <t>di'san'tiao</t>
    </rPh>
    <rPh sb="13" eb="14">
      <t>shi'san'zhang</t>
    </rPh>
    <rPh sb="14" eb="15">
      <t>si</t>
    </rPh>
    <phoneticPr fontId="3" type="noConversion"/>
  </si>
  <si>
    <t>机构设置不健全</t>
    <rPh sb="0" eb="1">
      <t>ji'gou'she'zhi'bu'jian'quan</t>
    </rPh>
    <phoneticPr fontId="3" type="noConversion"/>
  </si>
  <si>
    <t>政府采购计划采购需求部门编制节点缺失，可能导致审批过程不严谨影响流程流转不符合外部规定，形成合规性风险</t>
  </si>
  <si>
    <t>流程缺失</t>
    <phoneticPr fontId="3" type="noConversion"/>
  </si>
  <si>
    <t>RL3.01</t>
  </si>
  <si>
    <t>ML3.01</t>
  </si>
  <si>
    <t>政府采购计划采购需求部门审定节点缺失，可能导致审批过程不严谨影响流程流转不符合外部规定，形成合规性风险</t>
  </si>
  <si>
    <t>RL3.02</t>
  </si>
  <si>
    <t>ML3.02</t>
  </si>
  <si>
    <t>政府采购计划办公室审定节点缺失，可能导致审批过程不严谨影响流程流转不符合外部规定，形成合规性风险</t>
  </si>
  <si>
    <t>RL3.03</t>
  </si>
  <si>
    <t>ML3.03</t>
  </si>
  <si>
    <t>政府采购计划单位负责人审批节点缺失，可能导致审批过程不严谨影响流程流转不符合外部规定，形成合规性风险</t>
  </si>
  <si>
    <t>RL3.04</t>
  </si>
  <si>
    <t>ML3.04</t>
  </si>
  <si>
    <t>采购方式变更申请业务部门填制节点缺失，可能导致审批过程不严谨影响流程流转不符合外部规定，形成合规性风险</t>
  </si>
  <si>
    <t>RL3.05</t>
  </si>
  <si>
    <t>ML3.05</t>
  </si>
  <si>
    <t>采购方式变更申请业务部门审定节点缺失，可能导致审批过程不严谨影响流程流转不符合外部规定，形成合规性风险</t>
  </si>
  <si>
    <t>RL3.06</t>
  </si>
  <si>
    <t>ML3.06</t>
  </si>
  <si>
    <t>采购方式变更申请办公室审定节点缺失，可能导致审批过程不严谨影响流程流转不符合外部规定，形成合规性风险</t>
  </si>
  <si>
    <t>RL3.07</t>
  </si>
  <si>
    <t>ML3.07</t>
  </si>
  <si>
    <t>采购方式变更申请单位负责人审批节点缺失，可能导致审批过程不严谨影响流程流转不符合外部规定，形成合规性风险</t>
  </si>
  <si>
    <t>RL3.08</t>
  </si>
  <si>
    <t>ML3.08</t>
  </si>
  <si>
    <t>由于缺失采购需求论证流程可能会导致采购方式不准确</t>
  </si>
  <si>
    <t>RL3.09</t>
  </si>
  <si>
    <t>ML3.09</t>
  </si>
  <si>
    <t>委托协议、招标文件采购需求部门编制节点缺失，可能导致审批过程不严谨影响流程流转不符合外部规定，形成合规性风险</t>
  </si>
  <si>
    <t>RL3.10</t>
  </si>
  <si>
    <t>ML3.10</t>
  </si>
  <si>
    <t>委托协议、招标文件采购需求部门审定节点缺失，可能导致审批过程不严谨影响流程流转不符合外部规定，形成合规性风险</t>
  </si>
  <si>
    <t>RL3.11</t>
  </si>
  <si>
    <t>ML3.11</t>
  </si>
  <si>
    <t>委托协议、招标文件办公室审定节点缺失，可能导致审批过程不严谨影响流程流转不符合外部规定，形成合规性风险</t>
  </si>
  <si>
    <t>RL3.12</t>
  </si>
  <si>
    <t>ML3.12</t>
  </si>
  <si>
    <t>委托协议、招标文件单位负责人审批节点缺失，可能导致审批过程不严谨影响流程流转不符合外部规定，形成合规性风险</t>
  </si>
  <si>
    <t>RL3.13</t>
  </si>
  <si>
    <t>ML3.13</t>
  </si>
  <si>
    <t>签订委托协议、邀请招标文件采购需求部门编制节点缺失，可能导致审批过程不严谨影响流程流转不符合外部规定，形成合规性风险</t>
  </si>
  <si>
    <t>RL3.14</t>
  </si>
  <si>
    <t>ML3.14</t>
  </si>
  <si>
    <t>签订委托协议、邀请招标文件采购需求部门审定节点缺失，可能导致审批过程不严谨影响流程流转不符合外部规定，形成合规性风险</t>
  </si>
  <si>
    <t>RL3.15</t>
  </si>
  <si>
    <t>ML3.15</t>
  </si>
  <si>
    <t>签订委托协议、邀请招标文件办公室审定节点缺失，可能导致审批过程不严谨影响流程流转不符合外部规定，形成合规性风险</t>
  </si>
  <si>
    <t>RL3.16</t>
  </si>
  <si>
    <t>ML3.16</t>
  </si>
  <si>
    <t>签订委托协议、邀请招标文件单位负责人审批节点缺失，可能导致审批过程不严谨影响流程流转不符合外部规定，形成合规性风险</t>
  </si>
  <si>
    <t>RL3.17</t>
  </si>
  <si>
    <t>ML3.17</t>
  </si>
  <si>
    <t>签订委托协议采购需求部门编制节点缺失，可能导致审批过程不严谨影响流程流转不符合外部规定，形成合规性风险</t>
  </si>
  <si>
    <t>RL3.18</t>
  </si>
  <si>
    <t>ML3.18</t>
  </si>
  <si>
    <t>签订委托协议采购需求部门审定节点缺失，可能导致审批过程不严谨影响流程流转不符合外部规定，形成合规性风险</t>
  </si>
  <si>
    <t>RL3.19</t>
  </si>
  <si>
    <t>ML3.19</t>
  </si>
  <si>
    <t>签订委托协议办公室审定节点缺失，可能导致审批过程不严谨影响流程流转不符合外部规定，形成合规性风险</t>
  </si>
  <si>
    <t>RL3.20</t>
  </si>
  <si>
    <t>ML3.20</t>
  </si>
  <si>
    <t>签订委托协议单位负责人审批节点缺失，可能导致审批过程不严谨影响流程流转不符合外部规定，形成合规性风险</t>
  </si>
  <si>
    <t>RL3.21</t>
  </si>
  <si>
    <t>ML3.21</t>
  </si>
  <si>
    <t>竞争性谈判报告采购需求部门初审节点缺失，可能导致审批过程不严谨影响流程流转不符合外部规定，形成合规性风险</t>
  </si>
  <si>
    <t>RL3.22</t>
  </si>
  <si>
    <t>ML3.22</t>
  </si>
  <si>
    <t>竞争性谈判报告采购需求部门审定节点缺失，可能导致审批过程不严谨影响流程流转不符合外部规定，形成合规性风险</t>
  </si>
  <si>
    <t>RL3.23</t>
  </si>
  <si>
    <t>ML3.23</t>
  </si>
  <si>
    <t>竞争性谈判报告办公室审定节点缺失，可能导致审批过程不严谨影响流程流转不符合外部规定，形成合规性风险</t>
  </si>
  <si>
    <t>RL3.24</t>
  </si>
  <si>
    <t>ML3.24</t>
  </si>
  <si>
    <t>竞争性谈判报告单位负责人审批节点缺失，可能导致审批过程不严谨影响流程流转不符合外部规定，形成合规性风险</t>
  </si>
  <si>
    <t>RL3.25</t>
  </si>
  <si>
    <t>ML3.25</t>
  </si>
  <si>
    <t>签订委托协议、采购文件采购需求部门编制节点缺失，可能导致审批过程不严谨影响流程流转不符合外部规定，形成合规性风险</t>
  </si>
  <si>
    <t>RL3.26</t>
  </si>
  <si>
    <t>ML3.26</t>
  </si>
  <si>
    <t>签订委托协议、采购文件采购需求部门审定节点缺失，可能导致审批过程不严谨影响流程流转不符合外部规定，形成合规性风险</t>
  </si>
  <si>
    <t>RL3.27</t>
  </si>
  <si>
    <t>ML3.27</t>
  </si>
  <si>
    <t>签订委托协议、采购文件办公室审定节点缺失，可能导致审批过程不严谨影响流程流转不符合外部规定，形成合规性风险</t>
  </si>
  <si>
    <t>RL3.28</t>
  </si>
  <si>
    <t>ML3.28</t>
  </si>
  <si>
    <t>签订委托协议、采购文件单位负责人审批节点缺失，可能导致审批过程不严谨影响流程流转不符合外部规定，形成合规性风险</t>
  </si>
  <si>
    <t>RL3.29</t>
  </si>
  <si>
    <t>ML3.29</t>
  </si>
  <si>
    <t>签订委托协议、询价文件采购需求部门编制节点缺失，可能导致审批过程不严谨影响流程流转不符合外部规定，形成合规性风险</t>
  </si>
  <si>
    <t>RL3.30</t>
  </si>
  <si>
    <t>ML3.30</t>
  </si>
  <si>
    <t>签订委托协议、询价文件采购需求部门审定节点缺失，可能导致审批过程不严谨影响流程流转不符合外部规定，形成合规性风险</t>
  </si>
  <si>
    <t>RL3.31</t>
  </si>
  <si>
    <t>ML3.31</t>
  </si>
  <si>
    <t>签订委托协议、询价文件办公室审定节点缺失，可能导致审批过程不严谨影响流程流转不符合外部规定，形成合规性风险</t>
  </si>
  <si>
    <t>RL3.32</t>
  </si>
  <si>
    <t>ML3.32</t>
  </si>
  <si>
    <t>签订委托协议、询价文件单位负责人审批节点缺失，可能导致审批过程不严谨影响流程流转不符合外部规定，形成合规性风险</t>
  </si>
  <si>
    <t>RL3.33</t>
  </si>
  <si>
    <t>ML3.33</t>
  </si>
  <si>
    <t>委托代理机构协议、竞争性磋商文件采购需求部门编制节点缺失，可能导致审批过程不严谨影响流程流转不符合外部规定，形成合规性风险</t>
  </si>
  <si>
    <t>RL3.34</t>
  </si>
  <si>
    <t>ML3.34</t>
  </si>
  <si>
    <t>委托代理机构协议、竞争性磋商文件采购需求部门审定节点缺失，可能导致审批过程不严谨影响流程流转不符合外部规定，形成合规性风险</t>
  </si>
  <si>
    <t>RL3.35</t>
  </si>
  <si>
    <t>ML3.35</t>
  </si>
  <si>
    <t>委托代理机构协议、竞争性磋商文件办公室审定节点缺失，可能导致审批过程不严谨影响流程流转不符合外部规定，形成合规性风险</t>
  </si>
  <si>
    <t>RL3.36</t>
  </si>
  <si>
    <t>ML3.36</t>
  </si>
  <si>
    <t>委托代理机构协议、竞争性磋商文件单位负责人审批节点缺失，可能导致审批过程不严谨影响流程流转不符合外部规定，形成合规性风险</t>
  </si>
  <si>
    <t>RL3.37</t>
  </si>
  <si>
    <t>ML3.37</t>
  </si>
  <si>
    <t>由于缺失网上竞价流程可能会导致方式的管理，降低工作效率</t>
  </si>
  <si>
    <t>RL3.38</t>
  </si>
  <si>
    <t>ML3.38</t>
  </si>
  <si>
    <t>采购计划申报采购需求部门编制节点缺失，可能导致审批过程不严谨影响流程流转不符合外部规定，形成合规性风险</t>
  </si>
  <si>
    <t>RL3.39</t>
  </si>
  <si>
    <t>ML3.39</t>
  </si>
  <si>
    <t>采购计划采购需求部门审定节点缺失，可能导致审批过程不严谨影响流程流转不符合外部规定，形成合规性风险</t>
  </si>
  <si>
    <t>RL3.40</t>
  </si>
  <si>
    <t>ML3.40</t>
  </si>
  <si>
    <t>采购计划办公室审定节点缺失，可能导致审批过程不严谨影响流程流转不符合外部规定，形成合规性风险</t>
  </si>
  <si>
    <t>RL3.41</t>
  </si>
  <si>
    <t>ML3.41</t>
  </si>
  <si>
    <t>采购计划单位负责人审批节点缺失，可能导致审批过程不严谨影响流程流转不符合外部规定，形成合规性风险</t>
  </si>
  <si>
    <t>RL3.42</t>
  </si>
  <si>
    <t>ML3.42</t>
  </si>
  <si>
    <t>政府购买服务采购需求部门编制节点缺失，可能导致审批过程不严谨影响流程流转不符合外部规定，形成合规性风险</t>
  </si>
  <si>
    <t>RL3.43</t>
  </si>
  <si>
    <t>ML3.43</t>
  </si>
  <si>
    <t>政府购买服务采购需求部门审定节点缺失，可能导致审批过程不严谨影响流程流转不符合外部规定，形成合规性风险</t>
  </si>
  <si>
    <t>RL3.44</t>
  </si>
  <si>
    <t>ML3.44</t>
  </si>
  <si>
    <t>政府购买服务办公室审定节点缺失，可能导致审批过程不严谨影响流程流转不符合外部规定，形成合规性风险</t>
  </si>
  <si>
    <t>RL3.45</t>
  </si>
  <si>
    <t>ML3.45</t>
  </si>
  <si>
    <t>政府购买服务单位负责人审批节点缺失，可能导致审批过程不严谨影响流程流转不符合外部规定，形成合规性风险</t>
  </si>
  <si>
    <t>RL3.46</t>
  </si>
  <si>
    <t>ML3.46</t>
  </si>
  <si>
    <t>进口产品采购程缺失导致合法合规风险、防范舞弊风险</t>
    <phoneticPr fontId="3" type="noConversion"/>
  </si>
  <si>
    <t>进口采购需求论证内容采购需求部门申请节点缺失，可能导致申请过程、申请文件不合规</t>
  </si>
  <si>
    <t>RL3.47</t>
  </si>
  <si>
    <t>ML3.47</t>
  </si>
  <si>
    <t>进口采购需求论证内容采购需求部门审定节点缺失，可能导致审批过程不严谨影响流程流转不符合外部规定，形成合规性风险</t>
  </si>
  <si>
    <t>RL3.48</t>
  </si>
  <si>
    <t>ML3.48</t>
  </si>
  <si>
    <t>进口采购需求论证内容办公室审定节点缺失，可能导致审批过程不严谨影响流程流转不符合外部规定，形成合规性风险</t>
  </si>
  <si>
    <t>RL3.49</t>
  </si>
  <si>
    <t>ML3.49</t>
  </si>
  <si>
    <t>进口采购需求论证内容单位负责人审批节点缺失，可能导致审批过程不严谨影响流程流转不符合外部规定，形成合规性风险</t>
  </si>
  <si>
    <t>RL3.50</t>
  </si>
  <si>
    <t>ML3.50</t>
  </si>
  <si>
    <t>进口产品申请、《进口产品政府采购申请书》采购需求部门审定节点缺失，可能导致审批过程不严谨影响流程流转不符合外部规定，形成合规性风险</t>
  </si>
  <si>
    <t>RL3.51</t>
  </si>
  <si>
    <t>ML3.51</t>
  </si>
  <si>
    <t>RL3.52</t>
  </si>
  <si>
    <t>ML3.52</t>
  </si>
  <si>
    <t>进口产品申请、《进口产品政府采购申请书》办公室审定节点缺失，可能导致审批过程不严谨影响流程流转不符合外部规定，形成合规性风险</t>
  </si>
  <si>
    <t>RL3.53</t>
  </si>
  <si>
    <t>ML3.53</t>
  </si>
  <si>
    <t>进口产品申请、《进口产品政府采购申请书》单位负责人审批节点缺失，可能导致审批过程不严谨影响流程流转不符合外部规定，形成合规性风险</t>
  </si>
  <si>
    <t>RL3.54</t>
  </si>
  <si>
    <t>ML3.54</t>
  </si>
  <si>
    <t>采购履约、验收与备案管理流程缺失导致合法合规风险、防范舞弊风险</t>
    <phoneticPr fontId="3" type="noConversion"/>
  </si>
  <si>
    <t>验收方案验收小组编制节点缺失，可能导致审批过程不严谨影响流程流转不符合外部规定，形成合规性风险</t>
  </si>
  <si>
    <t>RL3.55</t>
  </si>
  <si>
    <t>ML3.55</t>
  </si>
  <si>
    <t>验收方案采购需求部门审定节点缺失，可能导致审批过程不严谨影响流程流转不符合外部规定，形成合规性风险</t>
  </si>
  <si>
    <t>RL3.56</t>
  </si>
  <si>
    <t>ML3.56</t>
  </si>
  <si>
    <t>验收方案办公室审定节点缺失，可能导致审批过程不严谨影响流程流转不符合外部规定，形成合规性风险</t>
  </si>
  <si>
    <t>RL3.57</t>
  </si>
  <si>
    <t>ML3.57</t>
  </si>
  <si>
    <t>验收方案单位负责人审批节点缺失，可能导致审批过程不严谨影响流程流转不符合外部规定，形成合规性风险</t>
  </si>
  <si>
    <t>RL3.58</t>
  </si>
  <si>
    <t>ML3.58</t>
  </si>
  <si>
    <t>验收报告采购需求部门审定节点缺失，可能导致审批过程不严谨影响流程流转不符合外部规定，形成合规性风险</t>
  </si>
  <si>
    <t>RL3.59</t>
  </si>
  <si>
    <t>ML3.59</t>
  </si>
  <si>
    <t>验收报告办公室审定节点缺失，可能导致审批过程不严谨影响流程流转不符合外部规定，形成合规性风险</t>
  </si>
  <si>
    <t>RL3.60</t>
  </si>
  <si>
    <t>ML3.60</t>
  </si>
  <si>
    <t>验收报告单位负责人审批节点缺失，可能导致审批过程不严谨影响流程流转不符合外部规定，形成合规性风险</t>
  </si>
  <si>
    <t>RL3.61</t>
  </si>
  <si>
    <t>ML3.61</t>
  </si>
  <si>
    <t>投诉书副本和《作出说明通知书》办公室应答文件编制节点缺失，可能导致审批过程不严谨影响流程流转不符合外部规定，形成合规性风险</t>
  </si>
  <si>
    <t>RL3.62</t>
  </si>
  <si>
    <t>ML3.62</t>
  </si>
  <si>
    <t>投诉书副本和《作出说明通知书》办公室审定节点缺失，可能导致审批过程不严谨影响流程流转不符合外部规定，形成合规性风险</t>
  </si>
  <si>
    <t>RL3.63</t>
  </si>
  <si>
    <t>ML3.63</t>
  </si>
  <si>
    <t>投诉书副本和《作出说明通知书》单位负责人审批节点缺失，可能导致审批过程不严谨影响流程流转不符合外部规定，形成合规性风险</t>
  </si>
  <si>
    <t>RL3.64</t>
  </si>
  <si>
    <t>ML3.64</t>
  </si>
  <si>
    <t>采购管理</t>
    <rPh sb="0" eb="1">
      <t>cai'gou'guan'li</t>
    </rPh>
    <phoneticPr fontId="3" type="noConversion"/>
  </si>
  <si>
    <t>办公室</t>
    <rPh sb="0" eb="1">
      <t>ban'gong'shi</t>
    </rPh>
    <phoneticPr fontId="3" type="noConversion"/>
  </si>
  <si>
    <t>RZ5.01</t>
    <phoneticPr fontId="3" type="noConversion"/>
  </si>
  <si>
    <t>ML5.01</t>
    <phoneticPr fontId="3" type="noConversion"/>
  </si>
  <si>
    <t>RZ5.02</t>
  </si>
  <si>
    <t>ML5.02</t>
  </si>
  <si>
    <t>RZ5.03</t>
  </si>
  <si>
    <t>ML5.03</t>
  </si>
  <si>
    <t>RZ5.04</t>
  </si>
  <si>
    <t>ML5.04</t>
  </si>
  <si>
    <t>RZ5.05</t>
  </si>
  <si>
    <t>ML5.05</t>
  </si>
  <si>
    <t>RZ5.06</t>
  </si>
  <si>
    <t>ML5.06</t>
  </si>
  <si>
    <t>RZ5.07</t>
  </si>
  <si>
    <t>ML5.07</t>
  </si>
  <si>
    <t>RZ5.08</t>
  </si>
  <si>
    <t>ML5.08</t>
  </si>
  <si>
    <t>《四川省成都市航天中学校合同管理办法（试行）》第五条</t>
    <rPh sb="23" eb="24">
      <t>di'si'tiao</t>
    </rPh>
    <rPh sb="24" eb="25">
      <t>wu</t>
    </rPh>
    <phoneticPr fontId="3" type="noConversion"/>
  </si>
  <si>
    <t>《四川省成都市航天中学校合同管理办法（试行）》第四条</t>
    <rPh sb="23" eb="24">
      <t>di'si'tiao</t>
    </rPh>
    <rPh sb="24" eb="25">
      <t>si</t>
    </rPh>
    <phoneticPr fontId="3" type="noConversion"/>
  </si>
  <si>
    <t>《四川省成都市航天中学校合同管理办法（试行）》第六条</t>
    <rPh sb="23" eb="24">
      <t>di'si'tiao</t>
    </rPh>
    <rPh sb="24" eb="25">
      <t>liu</t>
    </rPh>
    <phoneticPr fontId="3" type="noConversion"/>
  </si>
  <si>
    <t>《四川省成都市航天中学校合同管理办法（试行）》第二章</t>
    <rPh sb="23" eb="24">
      <t>di'si'tiao</t>
    </rPh>
    <rPh sb="24" eb="25">
      <t>er'zhang</t>
    </rPh>
    <phoneticPr fontId="3" type="noConversion"/>
  </si>
  <si>
    <t>机构职能不健全</t>
    <rPh sb="0" eb="1">
      <t>ji'gou'zhi'neng'bu'jian'quan</t>
    </rPh>
    <phoneticPr fontId="3" type="noConversion"/>
  </si>
  <si>
    <t>《四川省成都市航天中学校合同管理办法（试行）》第二十一至二十八条</t>
    <rPh sb="23" eb="24">
      <t>di'si'tiao</t>
    </rPh>
    <rPh sb="24" eb="25">
      <t>er'shi'yi</t>
    </rPh>
    <rPh sb="27" eb="28">
      <t>zhi</t>
    </rPh>
    <rPh sb="28" eb="29">
      <t>er'shi'ba'tiao</t>
    </rPh>
    <phoneticPr fontId="3" type="noConversion"/>
  </si>
  <si>
    <t>《四川省成都市航天中学校合同管理办法（试行）》第三十四条</t>
    <rPh sb="23" eb="24">
      <t>di'si'tiao</t>
    </rPh>
    <rPh sb="24" eb="25">
      <t>san'shi'si</t>
    </rPh>
    <phoneticPr fontId="3" type="noConversion"/>
  </si>
  <si>
    <t>《四川省成都市航天中学校合同管理办法（试行）》第五章</t>
    <rPh sb="23" eb="24">
      <t>di'si'tiao</t>
    </rPh>
    <rPh sb="24" eb="25">
      <t>wu'zhang</t>
    </rPh>
    <phoneticPr fontId="3" type="noConversion"/>
  </si>
  <si>
    <t>RL5.01-RL5.04</t>
    <phoneticPr fontId="3" type="noConversion"/>
  </si>
  <si>
    <t>ML5.01-ML5.04</t>
    <phoneticPr fontId="3" type="noConversion"/>
  </si>
  <si>
    <t>《合同管理内部控制流程》合同纠纷处理流程</t>
    <phoneticPr fontId="3" type="noConversion"/>
  </si>
  <si>
    <t>政府采购计划备案流程缺失导致合法合规风险、防范舞弊风险</t>
    <phoneticPr fontId="3" type="noConversion"/>
  </si>
  <si>
    <t>采购管理内部控制流程政府采购计划备案流程</t>
    <phoneticPr fontId="3" type="noConversion"/>
  </si>
  <si>
    <t>采购方式变更管理流程缺失导致合法合规风险、防范舞弊风险</t>
    <phoneticPr fontId="3" type="noConversion"/>
  </si>
  <si>
    <t>采购管理内部控制流程采购方式变更管理流程</t>
    <phoneticPr fontId="3" type="noConversion"/>
  </si>
  <si>
    <t>采购需求论证流程缺失导致合法合规风险、防范舞弊风险</t>
    <phoneticPr fontId="3" type="noConversion"/>
  </si>
  <si>
    <t>采购管理内部控制流程采购需求论证流程</t>
    <phoneticPr fontId="3" type="noConversion"/>
  </si>
  <si>
    <t>采购执行方式-公开招标管理流流程缺失导致合法合规风险、防范舞弊风险</t>
    <phoneticPr fontId="3" type="noConversion"/>
  </si>
  <si>
    <t>采购管理内部控制流程公开招标管理流流程</t>
    <phoneticPr fontId="3" type="noConversion"/>
  </si>
  <si>
    <t>采购执行方式-邀请招标管理流程缺失导致合法合规风险、防范舞弊风险</t>
    <phoneticPr fontId="3" type="noConversion"/>
  </si>
  <si>
    <t>采购管理内部控制流程邀请招标管理流程</t>
    <phoneticPr fontId="3" type="noConversion"/>
  </si>
  <si>
    <t>采购执行方式-竞争性谈判管理流程缺失导致合法合规风险、防范舞弊风险</t>
    <phoneticPr fontId="3" type="noConversion"/>
  </si>
  <si>
    <t>采购管理内部控制流程竞争性谈判管理流程</t>
    <phoneticPr fontId="3" type="noConversion"/>
  </si>
  <si>
    <t>采购执行方式-单一来源采购管理流程缺失导致合法合规风险、防范舞弊风险</t>
    <phoneticPr fontId="3" type="noConversion"/>
  </si>
  <si>
    <t>采购管理内部控制流程单一来源采购管理流程</t>
    <phoneticPr fontId="3" type="noConversion"/>
  </si>
  <si>
    <t>采购执行方式-询价采购管理流程缺失导致合法合规风险、防范舞弊风险</t>
    <phoneticPr fontId="3" type="noConversion"/>
  </si>
  <si>
    <t>采购管理内部控制流程询价采购管理流程</t>
    <phoneticPr fontId="3" type="noConversion"/>
  </si>
  <si>
    <t>采购执行方式-竞争性磋商管理流程缺失导致合法合规风险、防范舞弊风险</t>
    <phoneticPr fontId="3" type="noConversion"/>
  </si>
  <si>
    <t>采购管理内部控制流程竞争性磋商管理流程</t>
    <phoneticPr fontId="3" type="noConversion"/>
  </si>
  <si>
    <t>网上竞价流程缺失导致合法合规风险、公共服务效率风险</t>
    <phoneticPr fontId="3" type="noConversion"/>
  </si>
  <si>
    <t>采购管理内部控制流程网上竞价流程</t>
    <phoneticPr fontId="3" type="noConversion"/>
  </si>
  <si>
    <t>采购执行方式-商场直购流程缺失导致合法合规风险、防范舞弊风险</t>
    <phoneticPr fontId="3" type="noConversion"/>
  </si>
  <si>
    <t>采购管理内部控制流程商场直购流程</t>
    <phoneticPr fontId="3" type="noConversion"/>
  </si>
  <si>
    <t>政府购买服务流程缺失导致合法合规风险、防范舞弊风险</t>
    <phoneticPr fontId="3" type="noConversion"/>
  </si>
  <si>
    <t>采购管理内部控制流程政府购买服务</t>
    <phoneticPr fontId="3" type="noConversion"/>
  </si>
  <si>
    <t>采购管理内部控制流程进口产品采购流程</t>
    <rPh sb="10" eb="11">
      <t>jin'kou'chan'p</t>
    </rPh>
    <rPh sb="14" eb="15">
      <t>cai'gou</t>
    </rPh>
    <rPh sb="16" eb="17">
      <t>liu'c</t>
    </rPh>
    <phoneticPr fontId="3" type="noConversion"/>
  </si>
  <si>
    <t>采购管理内部控制流程采购履约、验收与备案管理流程</t>
    <phoneticPr fontId="3" type="noConversion"/>
  </si>
  <si>
    <t>采购质疑与投诉程缺失导致合法合规风险、防范舞弊风险</t>
    <phoneticPr fontId="3" type="noConversion"/>
  </si>
  <si>
    <t>采购管理内部控制流程采购质疑与投诉流程</t>
    <rPh sb="17" eb="18">
      <t>liu'c</t>
    </rPh>
    <phoneticPr fontId="3" type="noConversion"/>
  </si>
  <si>
    <t>合同管理</t>
    <rPh sb="0" eb="1">
      <t>he'tong'guan'li</t>
    </rPh>
    <phoneticPr fontId="3" type="noConversion"/>
  </si>
  <si>
    <t>机构职能不健全合法合规、资产安全、资产有效使用、财务信息、预防腐败、公共服务效果风险</t>
    <rPh sb="0" eb="1">
      <t>ji'gou'she'zhi</t>
    </rPh>
    <rPh sb="2" eb="3">
      <t>zhi'neng</t>
    </rPh>
    <phoneticPr fontId="3" type="noConversion"/>
  </si>
  <si>
    <t>关键控制点缺失合法合规风险、防范腐败风险、公共服务效果风险</t>
    <rPh sb="0" eb="1">
      <t>guan'jian'kong'zhi'dian</t>
    </rPh>
    <rPh sb="7" eb="8">
      <t>he'fa'he'gui'feng'xian</t>
    </rPh>
    <rPh sb="14" eb="15">
      <t>fang'fan'fu'bai'feng'x</t>
    </rPh>
    <rPh sb="21" eb="22">
      <t>gong'gong'fu'wu'xiao'guo'feng'xian</t>
    </rPh>
    <phoneticPr fontId="3" type="noConversion"/>
  </si>
  <si>
    <t>RZ4.01</t>
    <phoneticPr fontId="3" type="noConversion"/>
  </si>
  <si>
    <t>MZ4.01</t>
    <phoneticPr fontId="3" type="noConversion"/>
  </si>
  <si>
    <t>RZ4.02</t>
  </si>
  <si>
    <t>MZ4.02</t>
  </si>
  <si>
    <t>RZ4.03</t>
  </si>
  <si>
    <t>MZ4.03</t>
  </si>
  <si>
    <t>RZ4.04</t>
  </si>
  <si>
    <t>MZ4.04</t>
  </si>
  <si>
    <t>RZ4.05</t>
  </si>
  <si>
    <t>MZ4.05</t>
  </si>
  <si>
    <t>RZ4.06</t>
  </si>
  <si>
    <t>MZ4.06</t>
  </si>
  <si>
    <t>RZ4.07</t>
  </si>
  <si>
    <t>MZ4.07</t>
  </si>
  <si>
    <t>RZ4.08</t>
  </si>
  <si>
    <t>MZ4.08</t>
  </si>
  <si>
    <t>RZ4.09</t>
  </si>
  <si>
    <t>MZ4.09</t>
  </si>
  <si>
    <t>RZ4.10</t>
  </si>
  <si>
    <t>MZ4.10</t>
  </si>
  <si>
    <t>RZ4.11</t>
  </si>
  <si>
    <t>MZ4.11</t>
  </si>
  <si>
    <t>RZ4.12</t>
  </si>
  <si>
    <t>MZ4.12</t>
  </si>
  <si>
    <t>RZ4.13</t>
  </si>
  <si>
    <t>MZ4.13</t>
  </si>
  <si>
    <t>RZ4.14</t>
  </si>
  <si>
    <t>MZ4.14</t>
  </si>
  <si>
    <t>RZ4.15</t>
  </si>
  <si>
    <t>MZ4.15</t>
  </si>
  <si>
    <t>RZ4.16</t>
  </si>
  <si>
    <t>MZ4.16</t>
  </si>
  <si>
    <t>RZ4.17</t>
  </si>
  <si>
    <t>MZ4.17</t>
  </si>
  <si>
    <t>RZ4.18</t>
  </si>
  <si>
    <t>MZ4.18</t>
  </si>
  <si>
    <t>RZ4.19</t>
  </si>
  <si>
    <t>MZ4.19</t>
  </si>
  <si>
    <t>RZ4.20</t>
  </si>
  <si>
    <t>MZ4.20</t>
  </si>
  <si>
    <t>RZ4.21</t>
  </si>
  <si>
    <t>MZ4.21</t>
  </si>
  <si>
    <t>环节缺失合法合规、资产安全、财务信息、预防腐败、公共服务效率风险</t>
    <rPh sb="0" eb="1">
      <t>huan'jie'que'shi</t>
    </rPh>
    <phoneticPr fontId="3" type="noConversion"/>
  </si>
  <si>
    <t>资产管理内部控制制度第五条</t>
    <rPh sb="0" eb="1">
      <t>zi'chan'gua</t>
    </rPh>
    <rPh sb="4" eb="5">
      <t>nei'bu'kong'zhi'zhi'du</t>
    </rPh>
    <rPh sb="10" eb="11">
      <t>di'wu'tiao</t>
    </rPh>
    <phoneticPr fontId="3" type="noConversion"/>
  </si>
  <si>
    <t>资产管理内部控制制度第六条</t>
    <rPh sb="10" eb="11">
      <t>di'liu't</t>
    </rPh>
    <phoneticPr fontId="3" type="noConversion"/>
  </si>
  <si>
    <t>资产管理内部控制制度第七条</t>
    <rPh sb="10" eb="11">
      <t>di'qi'tiao</t>
    </rPh>
    <phoneticPr fontId="3" type="noConversion"/>
  </si>
  <si>
    <t>资产管理内部控制制度第二章</t>
    <rPh sb="10" eb="11">
      <t>di'er'zhang</t>
    </rPh>
    <phoneticPr fontId="3" type="noConversion"/>
  </si>
  <si>
    <t>资产管理内部控制制度第十四条</t>
    <rPh sb="10" eb="11">
      <t>di'shi'si'tiao</t>
    </rPh>
    <phoneticPr fontId="3" type="noConversion"/>
  </si>
  <si>
    <t>资产管理内部控制制度第十五条</t>
    <rPh sb="10" eb="11">
      <t>di'shi'wu'tiao</t>
    </rPh>
    <phoneticPr fontId="3" type="noConversion"/>
  </si>
  <si>
    <t>资产管理内部控制制度第十六条</t>
    <rPh sb="10" eb="11">
      <t>di'shi'liu't</t>
    </rPh>
    <phoneticPr fontId="3" type="noConversion"/>
  </si>
  <si>
    <t>资产管理内部控制制度第二十条</t>
    <rPh sb="10" eb="11">
      <t>di'er'shi'tiao</t>
    </rPh>
    <phoneticPr fontId="3" type="noConversion"/>
  </si>
  <si>
    <t>资产管理内部控制制度第二十二条</t>
    <rPh sb="10" eb="11">
      <t>di'er'shi'er'tiao</t>
    </rPh>
    <phoneticPr fontId="3" type="noConversion"/>
  </si>
  <si>
    <t>资产管理内部控制制度第二十七条</t>
    <rPh sb="10" eb="11">
      <t>di'er'shi'qi'tiao</t>
    </rPh>
    <phoneticPr fontId="3" type="noConversion"/>
  </si>
  <si>
    <t>资产管理内部控制制度第五章</t>
    <rPh sb="10" eb="11">
      <t>di'wu'z</t>
    </rPh>
    <phoneticPr fontId="3" type="noConversion"/>
  </si>
  <si>
    <t>资产管理内部控制制度第四十八条</t>
    <rPh sb="10" eb="11">
      <t>di'si'shi'ba'tiao</t>
    </rPh>
    <phoneticPr fontId="3" type="noConversion"/>
  </si>
  <si>
    <t>资产管理内部控制制度第四十九条</t>
    <rPh sb="10" eb="11">
      <t>di'si'shi'jiu't</t>
    </rPh>
    <phoneticPr fontId="3" type="noConversion"/>
  </si>
  <si>
    <t>资产管理内部控制制度第五十条</t>
    <rPh sb="10" eb="11">
      <t>di'wu'shi'tiao</t>
    </rPh>
    <phoneticPr fontId="3" type="noConversion"/>
  </si>
  <si>
    <t>资产管理内部控制制度第五十二条</t>
    <rPh sb="10" eb="11">
      <t>di'wu'shi'tiao</t>
    </rPh>
    <rPh sb="13" eb="14">
      <t>er</t>
    </rPh>
    <phoneticPr fontId="3" type="noConversion"/>
  </si>
  <si>
    <t>资产管理内部控制制度第五十三条</t>
    <rPh sb="10" eb="11">
      <t>di'wu'shi'tiao</t>
    </rPh>
    <rPh sb="13" eb="14">
      <t>san</t>
    </rPh>
    <phoneticPr fontId="3" type="noConversion"/>
  </si>
  <si>
    <t>资产管理内部控制制度第五十四条</t>
    <rPh sb="10" eb="11">
      <t>di'wu'shi'tiao</t>
    </rPh>
    <rPh sb="13" eb="14">
      <t>si</t>
    </rPh>
    <phoneticPr fontId="3" type="noConversion"/>
  </si>
  <si>
    <t>资产管理内部控制制度第五十五条</t>
    <rPh sb="10" eb="11">
      <t>di'wu'shi'tiao</t>
    </rPh>
    <rPh sb="13" eb="14">
      <t>wu</t>
    </rPh>
    <phoneticPr fontId="3" type="noConversion"/>
  </si>
  <si>
    <t>资产管理内部控制制度第七章</t>
    <rPh sb="10" eb="11">
      <t>di'ba'z</t>
    </rPh>
    <rPh sb="11" eb="12">
      <t>qi</t>
    </rPh>
    <phoneticPr fontId="3" type="noConversion"/>
  </si>
  <si>
    <t>资产管理内部控制制度第八章</t>
    <rPh sb="10" eb="11">
      <t>di'ba'zhang</t>
    </rPh>
    <phoneticPr fontId="3" type="noConversion"/>
  </si>
  <si>
    <t>资产管理内部控制制度第九章</t>
    <rPh sb="10" eb="11">
      <t>di'jiu'z</t>
    </rPh>
    <phoneticPr fontId="3" type="noConversion"/>
  </si>
  <si>
    <t>RL4.01-RL4.03</t>
    <phoneticPr fontId="3" type="noConversion"/>
  </si>
  <si>
    <t>ML4.01-ML4.03</t>
    <phoneticPr fontId="3" type="noConversion"/>
  </si>
  <si>
    <t>资产管理内部控制流程资产购置计划</t>
    <rPh sb="0" eb="1">
      <t>zi'chan'guan'l</t>
    </rPh>
    <rPh sb="4" eb="5">
      <t>nei'bu'kong'zhi</t>
    </rPh>
    <rPh sb="8" eb="9">
      <t>liu'cheng</t>
    </rPh>
    <phoneticPr fontId="3" type="noConversion"/>
  </si>
  <si>
    <t>控制要素缺失</t>
    <rPh sb="0" eb="1">
      <t>kong'zhi'yao'su'que'shi</t>
    </rPh>
    <phoneticPr fontId="3" type="noConversion"/>
  </si>
  <si>
    <t>RL4.04-RL4.06</t>
    <phoneticPr fontId="3" type="noConversion"/>
  </si>
  <si>
    <t>ML4.04-ML4.06</t>
    <phoneticPr fontId="3" type="noConversion"/>
  </si>
  <si>
    <t>资产管理内部控制流程资产出租出借流程</t>
    <rPh sb="0" eb="1">
      <t>zi'chan'guan'l</t>
    </rPh>
    <rPh sb="4" eb="5">
      <t>nei'bu'kong'zhi</t>
    </rPh>
    <rPh sb="8" eb="9">
      <t>liu'cheng</t>
    </rPh>
    <rPh sb="12" eb="13">
      <t>chu'zu'chu'jie</t>
    </rPh>
    <rPh sb="16" eb="17">
      <t>liu'cheng</t>
    </rPh>
    <phoneticPr fontId="3" type="noConversion"/>
  </si>
  <si>
    <t>RL4.07-RL4.09</t>
    <phoneticPr fontId="3" type="noConversion"/>
  </si>
  <si>
    <t>ML4.07-ML4.09</t>
    <phoneticPr fontId="3" type="noConversion"/>
  </si>
  <si>
    <t>RL4.10-RL4.12</t>
    <phoneticPr fontId="3" type="noConversion"/>
  </si>
  <si>
    <t>ML4.10-ML4.12</t>
    <phoneticPr fontId="3" type="noConversion"/>
  </si>
  <si>
    <t>资产管理内部控制流程对外投资及担保</t>
    <rPh sb="0" eb="1">
      <t>zi'chan'guan'l</t>
    </rPh>
    <rPh sb="4" eb="5">
      <t>nei'bu'kong'zhi</t>
    </rPh>
    <rPh sb="8" eb="9">
      <t>liu'cheng</t>
    </rPh>
    <phoneticPr fontId="3" type="noConversion"/>
  </si>
  <si>
    <t>资产管理内部控制流程资产报废、报损流程</t>
    <rPh sb="0" eb="1">
      <t>zi'chan'guan'l</t>
    </rPh>
    <rPh sb="4" eb="5">
      <t>nei'bu'kong'zhi</t>
    </rPh>
    <rPh sb="8" eb="9">
      <t>liu'cheng</t>
    </rPh>
    <rPh sb="17" eb="18">
      <t>liu'cheng</t>
    </rPh>
    <phoneticPr fontId="3" type="noConversion"/>
  </si>
  <si>
    <t>RL4.13-RL4.15</t>
    <phoneticPr fontId="3" type="noConversion"/>
  </si>
  <si>
    <t>ML4.13-ML4.15</t>
    <phoneticPr fontId="3" type="noConversion"/>
  </si>
  <si>
    <t>RL4.16-RL4.18</t>
    <phoneticPr fontId="3" type="noConversion"/>
  </si>
  <si>
    <t>ML4.16-ML4.18</t>
    <phoneticPr fontId="3" type="noConversion"/>
  </si>
  <si>
    <t>资产管理内部控制流程资产出售、置换、转让</t>
    <rPh sb="0" eb="1">
      <t>zi'chan'guan'l</t>
    </rPh>
    <rPh sb="4" eb="5">
      <t>nei'bu'kong'zhi</t>
    </rPh>
    <rPh sb="8" eb="9">
      <t>liu'cheng</t>
    </rPh>
    <phoneticPr fontId="3" type="noConversion"/>
  </si>
  <si>
    <t>资产管理内部控制流程资产调拨、捐赠</t>
    <rPh sb="0" eb="1">
      <t>zi'chan'guan'l</t>
    </rPh>
    <rPh sb="4" eb="5">
      <t>nei'bu'kong'zhi</t>
    </rPh>
    <rPh sb="8" eb="9">
      <t>liu'cheng</t>
    </rPh>
    <phoneticPr fontId="3" type="noConversion"/>
  </si>
  <si>
    <t>资产管理内部控制流程资产评估流程</t>
    <rPh sb="0" eb="1">
      <t>zi'chan'guan'l</t>
    </rPh>
    <rPh sb="4" eb="5">
      <t>nei'bu'kong'zhi</t>
    </rPh>
    <rPh sb="8" eb="9">
      <t>liu'cheng</t>
    </rPh>
    <rPh sb="12" eb="13">
      <t>ping'gu'biao'zhun</t>
    </rPh>
    <rPh sb="14" eb="15">
      <t>liu'cheng</t>
    </rPh>
    <phoneticPr fontId="3" type="noConversion"/>
  </si>
  <si>
    <t>资产管理内部控制流程资产清查流程</t>
    <rPh sb="0" eb="1">
      <t>zi'chan'guan'l</t>
    </rPh>
    <rPh sb="4" eb="5">
      <t>nei'bu'kong'zhi</t>
    </rPh>
    <rPh sb="8" eb="9">
      <t>liu'cheng</t>
    </rPh>
    <rPh sb="12" eb="13">
      <t>qing'cha</t>
    </rPh>
    <rPh sb="14" eb="15">
      <t>liu'cheng</t>
    </rPh>
    <phoneticPr fontId="3" type="noConversion"/>
  </si>
  <si>
    <t>RL4.19-RL4.23</t>
    <phoneticPr fontId="3" type="noConversion"/>
  </si>
  <si>
    <t>ML4.19-ML4.23</t>
    <phoneticPr fontId="3" type="noConversion"/>
  </si>
  <si>
    <t>RL4.24-RL4.32</t>
    <phoneticPr fontId="3" type="noConversion"/>
  </si>
  <si>
    <t>ML4.24-ML4.32</t>
    <phoneticPr fontId="3" type="noConversion"/>
  </si>
  <si>
    <t>控制要素缺失</t>
    <phoneticPr fontId="3" type="noConversion"/>
  </si>
  <si>
    <t>RL4.33-RL4.35</t>
    <phoneticPr fontId="3" type="noConversion"/>
  </si>
  <si>
    <t>ML4.33-ML4.35</t>
    <phoneticPr fontId="3" type="noConversion"/>
  </si>
  <si>
    <t>资产管理内部控制流程资产核实流程</t>
    <rPh sb="0" eb="1">
      <t>zi'chan'guan'l</t>
    </rPh>
    <rPh sb="4" eb="5">
      <t>nei'bu'kong'zhi</t>
    </rPh>
    <rPh sb="8" eb="9">
      <t>liu'cheng</t>
    </rPh>
    <rPh sb="12" eb="13">
      <t>he'shi</t>
    </rPh>
    <rPh sb="14" eb="15">
      <t>liu'cheng</t>
    </rPh>
    <phoneticPr fontId="3" type="noConversion"/>
  </si>
  <si>
    <t>流程缺失</t>
    <rPh sb="0" eb="1">
      <t>liu'ch'ceng</t>
    </rPh>
    <rPh sb="2" eb="3">
      <t>que'shi</t>
    </rPh>
    <phoneticPr fontId="3" type="noConversion"/>
  </si>
  <si>
    <t>RL4.36-RL4.38</t>
    <phoneticPr fontId="3" type="noConversion"/>
  </si>
  <si>
    <t>ML4.36-ML4.38</t>
    <phoneticPr fontId="3" type="noConversion"/>
  </si>
  <si>
    <t>资产管理内部控制流程资产产权登记流程</t>
    <rPh sb="0" eb="1">
      <t>zi'chan'guan'l</t>
    </rPh>
    <rPh sb="4" eb="5">
      <t>nei'bu'kong'zhi</t>
    </rPh>
    <rPh sb="8" eb="9">
      <t>liu'cheng</t>
    </rPh>
    <rPh sb="12" eb="13">
      <t>chan'quan'deng'ji</t>
    </rPh>
    <rPh sb="16" eb="17">
      <t>liu'cheng</t>
    </rPh>
    <phoneticPr fontId="3" type="noConversion"/>
  </si>
  <si>
    <t>RL4.39-RL4.41</t>
    <phoneticPr fontId="3" type="noConversion"/>
  </si>
  <si>
    <t>ML4.39-ML4.41</t>
    <phoneticPr fontId="3" type="noConversion"/>
  </si>
  <si>
    <t>资产管理内部控制流程资产产权纠纷调处流程</t>
    <rPh sb="0" eb="1">
      <t>zi'chan'guan'l</t>
    </rPh>
    <rPh sb="4" eb="5">
      <t>nei'bu'kong'zhi</t>
    </rPh>
    <rPh sb="8" eb="9">
      <t>liu'cheng</t>
    </rPh>
    <rPh sb="12" eb="13">
      <t>chan'quan'deng'ji</t>
    </rPh>
    <rPh sb="14" eb="15">
      <t>jiu'fen'tiao'chu</t>
    </rPh>
    <rPh sb="18" eb="19">
      <t>liu'cheng</t>
    </rPh>
    <phoneticPr fontId="3" type="noConversion"/>
  </si>
  <si>
    <t>RL4.42-RL4.44</t>
    <phoneticPr fontId="3" type="noConversion"/>
  </si>
  <si>
    <t>ML4.42-ML4.44</t>
    <phoneticPr fontId="3" type="noConversion"/>
  </si>
  <si>
    <t>资产管理内部控制流程资产统计报告流程</t>
    <rPh sb="0" eb="1">
      <t>zi'chan'guan'l</t>
    </rPh>
    <rPh sb="4" eb="5">
      <t>nei'bu'kong'zhi</t>
    </rPh>
    <rPh sb="8" eb="9">
      <t>liu'cheng</t>
    </rPh>
    <rPh sb="12" eb="13">
      <t>tong'ji'bao'g</t>
    </rPh>
    <rPh sb="16" eb="17">
      <t>liu'cheng</t>
    </rPh>
    <phoneticPr fontId="3" type="noConversion"/>
  </si>
  <si>
    <t>控制要素缺失导致合法合规风险、防范舞弊风险</t>
    <rPh sb="0" eb="1">
      <t>kong'zhi'yao's</t>
    </rPh>
    <phoneticPr fontId="3" type="noConversion"/>
  </si>
  <si>
    <t>流程缺失导致合法合规风险、防范舞弊风险</t>
    <rPh sb="0" eb="1">
      <t>liu'c</t>
    </rPh>
    <phoneticPr fontId="3" type="noConversion"/>
  </si>
  <si>
    <t>控制要素缺失导致合法合规风险、防范舞弊风险</t>
    <rPh sb="0" eb="1">
      <t>kong'zhi'yao'su</t>
    </rPh>
    <phoneticPr fontId="3" type="noConversion"/>
  </si>
  <si>
    <t>资产管理</t>
    <rPh sb="0" eb="1">
      <t>zi'chan'guan'li</t>
    </rPh>
    <phoneticPr fontId="3" type="noConversion"/>
  </si>
  <si>
    <t>合法合规风险</t>
    <phoneticPr fontId="3" type="noConversion"/>
  </si>
  <si>
    <t>资产安全风险</t>
    <phoneticPr fontId="3" type="noConversion"/>
  </si>
  <si>
    <t>资产有效使用风险</t>
    <phoneticPr fontId="3" type="noConversion"/>
  </si>
  <si>
    <t>财务信息风险</t>
    <phoneticPr fontId="3" type="noConversion"/>
  </si>
  <si>
    <t>防范舞弊风险</t>
    <phoneticPr fontId="3" type="noConversion"/>
  </si>
  <si>
    <t>预防腐败风险</t>
    <phoneticPr fontId="3" type="noConversion"/>
  </si>
  <si>
    <t>公共服务效率风险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</si>
</sst>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indexed="8"/>
      <name val="DengXian"/>
    </font>
    <font>
      <sz val="10"/>
      <color indexed="8"/>
      <name val="宋体"/>
      <family val="3"/>
      <charset val="134"/>
    </font>
    <font>
      <sz val="11"/>
      <color indexed="8"/>
      <name val="Helvetica Neue"/>
      <family val="2"/>
    </font>
    <font>
      <sz val="9"/>
      <name val="DengXian"/>
      <family val="3"/>
      <charset val="134"/>
    </font>
    <font>
      <sz val="11"/>
      <color indexed="8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0"/>
      <color rgb="FF000000"/>
      <name val="宋体"/>
      <family val="3"/>
      <charset val="134"/>
    </font>
    <font>
      <u/>
      <sz val="11"/>
      <color theme="10"/>
      <name val="DengXian"/>
      <family val="3"/>
      <charset val="134"/>
    </font>
    <font>
      <u/>
      <sz val="11"/>
      <color theme="11"/>
      <name val="DengXian"/>
      <family val="3"/>
      <charset val="134"/>
    </font>
    <font>
      <sz val="12"/>
      <color indexed="8"/>
      <name val="宋体"/>
      <family val="3"/>
      <charset val="134"/>
    </font>
    <font>
      <b/>
      <sz val="12"/>
      <color rgb="FF0432FF"/>
      <name val="宋体"/>
      <family val="3"/>
      <charset val="134"/>
    </font>
    <font>
      <sz val="11"/>
      <name val="宋体"/>
      <family val="3"/>
      <charset val="134"/>
    </font>
    <font>
      <sz val="16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2"/>
      <name val="宋体"/>
      <family val="3"/>
      <charset val="134"/>
    </font>
    <font>
      <b/>
      <sz val="9"/>
      <color indexed="8"/>
      <name val="宋体"/>
      <family val="3"/>
      <charset val="134"/>
    </font>
    <font>
      <b/>
      <sz val="9"/>
      <color indexed="8"/>
      <name val="Arial"/>
      <family val="2"/>
    </font>
    <font>
      <sz val="9"/>
      <name val="宋体"/>
      <family val="3"/>
      <charset val="134"/>
    </font>
    <font>
      <sz val="9"/>
      <color indexed="8"/>
      <name val="Arial"/>
      <family val="2"/>
    </font>
    <font>
      <sz val="9"/>
      <color indexed="8"/>
      <name val="宋体"/>
      <family val="3"/>
      <charset val="134"/>
    </font>
    <font>
      <sz val="9"/>
      <name val="Arial"/>
      <family val="2"/>
    </font>
    <font>
      <sz val="11"/>
      <color indexed="81"/>
      <name val="MicrosoftYaHei"/>
      <charset val="134"/>
    </font>
    <font>
      <b/>
      <sz val="11"/>
      <color indexed="81"/>
      <name val="MicrosoftYaHei"/>
      <charset val="134"/>
    </font>
    <font>
      <sz val="9"/>
      <name val="Helvetica Neue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rgb="FFFFFFFF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41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8"/>
      </right>
      <top/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10"/>
      </right>
      <top style="thin">
        <color indexed="10"/>
      </top>
      <bottom/>
      <diagonal/>
    </border>
    <border>
      <left/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/>
      <diagonal/>
    </border>
    <border>
      <left/>
      <right/>
      <top style="thin">
        <color indexed="10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93">
    <xf numFmtId="0" fontId="0" fillId="0" borderId="0" applyNumberFormat="0" applyFill="0" applyBorder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0">
      <alignment vertical="center"/>
    </xf>
    <xf numFmtId="0" fontId="14" fillId="0" borderId="0"/>
    <xf numFmtId="0" fontId="14" fillId="0" borderId="0">
      <alignment vertical="center"/>
    </xf>
    <xf numFmtId="0" fontId="14" fillId="0" borderId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175">
    <xf numFmtId="0" fontId="0" fillId="0" borderId="0" xfId="0" applyFont="1" applyAlignment="1">
      <alignment vertical="center"/>
    </xf>
    <xf numFmtId="0" fontId="0" fillId="0" borderId="0" xfId="0" applyNumberFormat="1" applyFont="1" applyAlignment="1">
      <alignment vertical="center"/>
    </xf>
    <xf numFmtId="49" fontId="1" fillId="2" borderId="9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NumberFormat="1" applyFont="1" applyAlignment="1">
      <alignment vertical="center"/>
    </xf>
    <xf numFmtId="49" fontId="6" fillId="4" borderId="10" xfId="0" applyNumberFormat="1" applyFont="1" applyFill="1" applyBorder="1" applyAlignment="1">
      <alignment horizontal="center" vertical="center" wrapText="1"/>
    </xf>
    <xf numFmtId="49" fontId="6" fillId="4" borderId="1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14" xfId="0" applyNumberFormat="1" applyFont="1" applyBorder="1" applyAlignment="1">
      <alignment horizontal="center" vertical="center" wrapText="1"/>
    </xf>
    <xf numFmtId="0" fontId="9" fillId="0" borderId="15" xfId="0" applyNumberFormat="1" applyFont="1" applyBorder="1" applyAlignment="1">
      <alignment horizontal="center" vertical="center" wrapText="1"/>
    </xf>
    <xf numFmtId="0" fontId="4" fillId="0" borderId="12" xfId="0" applyNumberFormat="1" applyFont="1" applyBorder="1" applyAlignment="1">
      <alignment horizontal="center" vertical="center" wrapText="1"/>
    </xf>
    <xf numFmtId="0" fontId="4" fillId="0" borderId="17" xfId="0" applyNumberFormat="1" applyFont="1" applyBorder="1" applyAlignment="1">
      <alignment horizontal="center" vertical="center" wrapText="1"/>
    </xf>
    <xf numFmtId="0" fontId="4" fillId="0" borderId="19" xfId="0" applyNumberFormat="1" applyFont="1" applyBorder="1" applyAlignment="1">
      <alignment horizontal="center" vertical="center" wrapText="1"/>
    </xf>
    <xf numFmtId="0" fontId="4" fillId="5" borderId="12" xfId="0" applyNumberFormat="1" applyFont="1" applyFill="1" applyBorder="1" applyAlignment="1">
      <alignment vertical="center" wrapText="1"/>
    </xf>
    <xf numFmtId="0" fontId="4" fillId="5" borderId="12" xfId="0" applyNumberFormat="1" applyFont="1" applyFill="1" applyBorder="1" applyAlignment="1">
      <alignment horizontal="center" vertical="center" wrapText="1"/>
    </xf>
    <xf numFmtId="0" fontId="4" fillId="5" borderId="17" xfId="0" applyNumberFormat="1" applyFont="1" applyFill="1" applyBorder="1" applyAlignment="1">
      <alignment horizontal="center" vertical="center" wrapText="1"/>
    </xf>
    <xf numFmtId="0" fontId="4" fillId="5" borderId="19" xfId="0" applyNumberFormat="1" applyFont="1" applyFill="1" applyBorder="1" applyAlignment="1">
      <alignment vertical="center" wrapText="1"/>
    </xf>
    <xf numFmtId="0" fontId="4" fillId="5" borderId="19" xfId="0" applyNumberFormat="1" applyFont="1" applyFill="1" applyBorder="1" applyAlignment="1">
      <alignment horizontal="center" vertical="center" wrapText="1"/>
    </xf>
    <xf numFmtId="0" fontId="10" fillId="5" borderId="12" xfId="0" applyNumberFormat="1" applyFont="1" applyFill="1" applyBorder="1" applyAlignment="1">
      <alignment horizontal="center" vertical="center" wrapText="1"/>
    </xf>
    <xf numFmtId="0" fontId="10" fillId="5" borderId="17" xfId="0" applyNumberFormat="1" applyFont="1" applyFill="1" applyBorder="1" applyAlignment="1">
      <alignment horizontal="center" vertical="center" wrapText="1"/>
    </xf>
    <xf numFmtId="0" fontId="10" fillId="5" borderId="20" xfId="0" applyNumberFormat="1" applyFont="1" applyFill="1" applyBorder="1" applyAlignment="1">
      <alignment horizontal="center" vertical="center" wrapText="1"/>
    </xf>
    <xf numFmtId="0" fontId="11" fillId="5" borderId="17" xfId="0" applyNumberFormat="1" applyFont="1" applyFill="1" applyBorder="1" applyAlignment="1">
      <alignment horizontal="center" vertical="center" wrapText="1"/>
    </xf>
    <xf numFmtId="0" fontId="10" fillId="5" borderId="12" xfId="0" applyNumberFormat="1" applyFont="1" applyFill="1" applyBorder="1" applyAlignment="1">
      <alignment horizontal="center" vertical="center"/>
    </xf>
    <xf numFmtId="0" fontId="4" fillId="5" borderId="12" xfId="0" applyNumberFormat="1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0" fillId="0" borderId="14" xfId="0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2" xfId="0" applyNumberFormat="1" applyFont="1" applyBorder="1" applyAlignment="1">
      <alignment horizontal="center" vertical="center" wrapText="1"/>
    </xf>
    <xf numFmtId="0" fontId="10" fillId="0" borderId="17" xfId="0" applyNumberFormat="1" applyFont="1" applyBorder="1" applyAlignment="1">
      <alignment horizontal="center" vertical="center" wrapText="1"/>
    </xf>
    <xf numFmtId="0" fontId="10" fillId="0" borderId="20" xfId="0" applyNumberFormat="1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0" fontId="9" fillId="0" borderId="0" xfId="43" applyFont="1" applyFill="1">
      <alignment vertical="center"/>
    </xf>
    <xf numFmtId="0" fontId="14" fillId="0" borderId="0" xfId="43" applyFont="1" applyFill="1">
      <alignment vertical="center"/>
    </xf>
    <xf numFmtId="49" fontId="15" fillId="0" borderId="26" xfId="43" applyNumberFormat="1" applyFont="1" applyFill="1" applyBorder="1" applyAlignment="1">
      <alignment horizontal="center" vertical="center" wrapText="1"/>
    </xf>
    <xf numFmtId="49" fontId="15" fillId="0" borderId="12" xfId="43" applyNumberFormat="1" applyFont="1" applyFill="1" applyBorder="1" applyAlignment="1">
      <alignment horizontal="center" vertical="center" wrapText="1"/>
    </xf>
    <xf numFmtId="0" fontId="16" fillId="0" borderId="29" xfId="43" applyFont="1" applyFill="1" applyBorder="1" applyAlignment="1">
      <alignment horizontal="center" vertical="top" wrapText="1"/>
    </xf>
    <xf numFmtId="0" fontId="16" fillId="0" borderId="30" xfId="43" applyFont="1" applyFill="1" applyBorder="1" applyAlignment="1">
      <alignment horizontal="center" vertical="top" wrapText="1"/>
    </xf>
    <xf numFmtId="0" fontId="15" fillId="0" borderId="30" xfId="43" applyFont="1" applyFill="1" applyBorder="1" applyAlignment="1">
      <alignment horizontal="left" vertical="top" wrapText="1"/>
    </xf>
    <xf numFmtId="0" fontId="9" fillId="0" borderId="0" xfId="43" applyFont="1" applyFill="1" applyAlignment="1">
      <alignment horizontal="left" vertical="top" indent="1"/>
    </xf>
    <xf numFmtId="0" fontId="9" fillId="0" borderId="0" xfId="43" applyFont="1" applyFill="1" applyAlignment="1">
      <alignment vertical="center"/>
    </xf>
    <xf numFmtId="0" fontId="14" fillId="0" borderId="0" xfId="43" applyFont="1" applyFill="1" applyAlignment="1">
      <alignment vertical="center"/>
    </xf>
    <xf numFmtId="49" fontId="16" fillId="0" borderId="30" xfId="43" applyNumberFormat="1" applyFont="1" applyFill="1" applyBorder="1" applyAlignment="1">
      <alignment horizontal="center" vertical="top" wrapText="1"/>
    </xf>
    <xf numFmtId="49" fontId="18" fillId="0" borderId="30" xfId="43" applyNumberFormat="1" applyFont="1" applyFill="1" applyBorder="1" applyAlignment="1">
      <alignment horizontal="center" vertical="top" wrapText="1"/>
    </xf>
    <xf numFmtId="0" fontId="19" fillId="0" borderId="30" xfId="43" applyNumberFormat="1" applyFont="1" applyFill="1" applyBorder="1" applyAlignment="1">
      <alignment horizontal="left" vertical="top" wrapText="1"/>
    </xf>
    <xf numFmtId="0" fontId="18" fillId="0" borderId="29" xfId="43" applyFont="1" applyFill="1" applyBorder="1" applyAlignment="1">
      <alignment horizontal="center" vertical="top" wrapText="1"/>
    </xf>
    <xf numFmtId="0" fontId="19" fillId="0" borderId="30" xfId="43" applyFont="1" applyFill="1" applyBorder="1" applyAlignment="1">
      <alignment horizontal="left" vertical="top" wrapText="1"/>
    </xf>
    <xf numFmtId="49" fontId="16" fillId="0" borderId="29" xfId="43" applyNumberFormat="1" applyFont="1" applyFill="1" applyBorder="1" applyAlignment="1">
      <alignment horizontal="center" vertical="top"/>
    </xf>
    <xf numFmtId="49" fontId="16" fillId="0" borderId="30" xfId="43" applyNumberFormat="1" applyFont="1" applyFill="1" applyBorder="1" applyAlignment="1">
      <alignment horizontal="center" vertical="top"/>
    </xf>
    <xf numFmtId="49" fontId="18" fillId="0" borderId="30" xfId="43" applyNumberFormat="1" applyFont="1" applyFill="1" applyBorder="1" applyAlignment="1">
      <alignment horizontal="center" vertical="top"/>
    </xf>
    <xf numFmtId="49" fontId="18" fillId="0" borderId="29" xfId="43" applyNumberFormat="1" applyFont="1" applyFill="1" applyBorder="1" applyAlignment="1">
      <alignment horizontal="center" vertical="top"/>
    </xf>
    <xf numFmtId="49" fontId="18" fillId="0" borderId="31" xfId="43" applyNumberFormat="1" applyFont="1" applyFill="1" applyBorder="1" applyAlignment="1">
      <alignment horizontal="center" vertical="top"/>
    </xf>
    <xf numFmtId="0" fontId="19" fillId="0" borderId="31" xfId="43" applyFont="1" applyFill="1" applyBorder="1" applyAlignment="1">
      <alignment horizontal="left" vertical="top" wrapText="1"/>
    </xf>
    <xf numFmtId="0" fontId="20" fillId="0" borderId="0" xfId="43" applyFont="1" applyFill="1" applyAlignment="1">
      <alignment horizontal="center" vertical="center"/>
    </xf>
    <xf numFmtId="0" fontId="17" fillId="0" borderId="30" xfId="43" applyFont="1" applyFill="1" applyBorder="1" applyAlignment="1">
      <alignment horizontal="left" vertical="center"/>
    </xf>
    <xf numFmtId="0" fontId="17" fillId="0" borderId="30" xfId="43" applyFont="1" applyFill="1" applyBorder="1" applyAlignment="1">
      <alignment horizontal="left" vertical="top"/>
    </xf>
    <xf numFmtId="49" fontId="20" fillId="0" borderId="29" xfId="43" applyNumberFormat="1" applyFont="1" applyFill="1" applyBorder="1" applyAlignment="1">
      <alignment horizontal="left" vertical="top" indent="1"/>
    </xf>
    <xf numFmtId="49" fontId="20" fillId="0" borderId="0" xfId="43" applyNumberFormat="1" applyFont="1" applyFill="1" applyBorder="1" applyAlignment="1">
      <alignment horizontal="left" vertical="top" indent="1"/>
    </xf>
    <xf numFmtId="49" fontId="9" fillId="2" borderId="2" xfId="0" applyNumberFormat="1" applyFont="1" applyFill="1" applyBorder="1" applyAlignment="1">
      <alignment horizontal="center" vertical="center" wrapText="1"/>
    </xf>
    <xf numFmtId="0" fontId="4" fillId="5" borderId="31" xfId="0" applyNumberFormat="1" applyFont="1" applyFill="1" applyBorder="1" applyAlignment="1">
      <alignment vertical="center" wrapText="1"/>
    </xf>
    <xf numFmtId="0" fontId="10" fillId="5" borderId="31" xfId="0" applyNumberFormat="1" applyFont="1" applyFill="1" applyBorder="1" applyAlignment="1">
      <alignment horizontal="center" vertical="center" wrapText="1"/>
    </xf>
    <xf numFmtId="0" fontId="4" fillId="5" borderId="31" xfId="0" applyNumberFormat="1" applyFont="1" applyFill="1" applyBorder="1" applyAlignment="1">
      <alignment horizontal="center" vertical="center" wrapText="1"/>
    </xf>
    <xf numFmtId="0" fontId="4" fillId="5" borderId="33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vertical="center" wrapText="1"/>
    </xf>
    <xf numFmtId="0" fontId="9" fillId="2" borderId="12" xfId="0" applyFont="1" applyFill="1" applyBorder="1" applyAlignment="1">
      <alignment vertical="center" wrapText="1"/>
    </xf>
    <xf numFmtId="49" fontId="9" fillId="2" borderId="19" xfId="0" applyNumberFormat="1" applyFont="1" applyFill="1" applyBorder="1" applyAlignment="1">
      <alignment horizontal="center" vertical="center" wrapText="1"/>
    </xf>
    <xf numFmtId="49" fontId="9" fillId="2" borderId="19" xfId="0" applyNumberFormat="1" applyFont="1" applyFill="1" applyBorder="1" applyAlignment="1">
      <alignment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vertical="center" wrapText="1"/>
    </xf>
    <xf numFmtId="0" fontId="9" fillId="2" borderId="20" xfId="0" applyFont="1" applyFill="1" applyBorder="1" applyAlignment="1">
      <alignment horizontal="center" vertical="center" wrapText="1"/>
    </xf>
    <xf numFmtId="49" fontId="9" fillId="2" borderId="31" xfId="0" applyNumberFormat="1" applyFont="1" applyFill="1" applyBorder="1" applyAlignment="1">
      <alignment horizontal="left" vertical="center" wrapText="1"/>
    </xf>
    <xf numFmtId="0" fontId="9" fillId="2" borderId="31" xfId="0" applyFont="1" applyFill="1" applyBorder="1" applyAlignment="1">
      <alignment horizontal="center" vertical="center" wrapText="1"/>
    </xf>
    <xf numFmtId="49" fontId="9" fillId="2" borderId="31" xfId="0" applyNumberFormat="1" applyFont="1" applyFill="1" applyBorder="1" applyAlignment="1">
      <alignment vertical="center" wrapText="1"/>
    </xf>
    <xf numFmtId="0" fontId="9" fillId="2" borderId="31" xfId="0" applyFont="1" applyFill="1" applyBorder="1" applyAlignment="1">
      <alignment vertical="center" wrapText="1"/>
    </xf>
    <xf numFmtId="0" fontId="9" fillId="2" borderId="33" xfId="0" applyFont="1" applyFill="1" applyBorder="1" applyAlignment="1">
      <alignment horizontal="center" vertical="center" wrapText="1"/>
    </xf>
    <xf numFmtId="0" fontId="5" fillId="0" borderId="31" xfId="0" applyNumberFormat="1" applyFont="1" applyBorder="1" applyAlignment="1">
      <alignment horizontal="center" vertical="center" wrapText="1"/>
    </xf>
    <xf numFmtId="0" fontId="10" fillId="0" borderId="31" xfId="0" applyNumberFormat="1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9" fillId="0" borderId="33" xfId="0" applyNumberFormat="1" applyFont="1" applyBorder="1" applyAlignment="1">
      <alignment horizontal="center" vertical="center" wrapText="1"/>
    </xf>
    <xf numFmtId="49" fontId="9" fillId="2" borderId="19" xfId="0" applyNumberFormat="1" applyFont="1" applyFill="1" applyBorder="1" applyAlignment="1">
      <alignment horizontal="left" vertical="center" wrapText="1"/>
    </xf>
    <xf numFmtId="0" fontId="9" fillId="2" borderId="12" xfId="0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left" vertical="center" wrapText="1"/>
    </xf>
    <xf numFmtId="0" fontId="9" fillId="2" borderId="12" xfId="0" applyFont="1" applyFill="1" applyBorder="1" applyAlignment="1">
      <alignment horizontal="left" vertical="center" wrapText="1"/>
    </xf>
    <xf numFmtId="0" fontId="9" fillId="2" borderId="18" xfId="0" applyFont="1" applyFill="1" applyBorder="1" applyAlignment="1">
      <alignment horizontal="center" vertical="center" wrapText="1"/>
    </xf>
    <xf numFmtId="49" fontId="9" fillId="3" borderId="12" xfId="0" applyNumberFormat="1" applyFont="1" applyFill="1" applyBorder="1" applyAlignment="1">
      <alignment horizontal="left" vertical="center" wrapText="1"/>
    </xf>
    <xf numFmtId="0" fontId="9" fillId="3" borderId="12" xfId="0" applyFont="1" applyFill="1" applyBorder="1" applyAlignment="1">
      <alignment horizontal="left" vertical="center" wrapText="1"/>
    </xf>
    <xf numFmtId="49" fontId="9" fillId="2" borderId="19" xfId="0" applyNumberFormat="1" applyFont="1" applyFill="1" applyBorder="1" applyAlignment="1">
      <alignment horizontal="center" vertical="center" wrapText="1"/>
    </xf>
    <xf numFmtId="49" fontId="9" fillId="2" borderId="31" xfId="0" applyNumberFormat="1" applyFont="1" applyFill="1" applyBorder="1" applyAlignment="1">
      <alignment horizontal="center" vertical="center" wrapText="1"/>
    </xf>
    <xf numFmtId="49" fontId="9" fillId="2" borderId="32" xfId="0" applyNumberFormat="1" applyFont="1" applyFill="1" applyBorder="1" applyAlignment="1">
      <alignment horizontal="left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/>
    </xf>
    <xf numFmtId="49" fontId="9" fillId="2" borderId="12" xfId="0" applyNumberFormat="1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49" fontId="14" fillId="0" borderId="12" xfId="0" applyNumberFormat="1" applyFont="1" applyFill="1" applyBorder="1" applyAlignment="1">
      <alignment vertical="center" wrapText="1"/>
    </xf>
    <xf numFmtId="49" fontId="9" fillId="0" borderId="31" xfId="0" applyNumberFormat="1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6" borderId="12" xfId="0" applyFont="1" applyFill="1" applyBorder="1" applyAlignment="1">
      <alignment horizontal="center" vertical="center" wrapText="1"/>
    </xf>
    <xf numFmtId="49" fontId="9" fillId="6" borderId="12" xfId="0" applyNumberFormat="1" applyFont="1" applyFill="1" applyBorder="1" applyAlignment="1">
      <alignment vertical="center" wrapText="1"/>
    </xf>
    <xf numFmtId="49" fontId="9" fillId="6" borderId="12" xfId="0" applyNumberFormat="1" applyFont="1" applyFill="1" applyBorder="1" applyAlignment="1">
      <alignment horizontal="center" vertical="center" wrapText="1"/>
    </xf>
    <xf numFmtId="0" fontId="9" fillId="0" borderId="12" xfId="43" applyFont="1" applyBorder="1" applyAlignment="1">
      <alignment vertical="center" wrapText="1"/>
    </xf>
    <xf numFmtId="0" fontId="9" fillId="6" borderId="12" xfId="0" applyFont="1" applyFill="1" applyBorder="1" applyAlignment="1">
      <alignment vertical="center" wrapText="1"/>
    </xf>
    <xf numFmtId="0" fontId="9" fillId="6" borderId="30" xfId="0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6" borderId="31" xfId="0" applyFont="1" applyFill="1" applyBorder="1" applyAlignment="1">
      <alignment horizontal="center" vertical="center" wrapText="1"/>
    </xf>
    <xf numFmtId="0" fontId="5" fillId="0" borderId="32" xfId="0" applyNumberFormat="1" applyFont="1" applyBorder="1" applyAlignment="1">
      <alignment horizontal="center" vertical="center" wrapText="1"/>
    </xf>
    <xf numFmtId="0" fontId="5" fillId="0" borderId="16" xfId="0" applyNumberFormat="1" applyFont="1" applyBorder="1" applyAlignment="1">
      <alignment horizontal="center" vertical="center" wrapText="1"/>
    </xf>
    <xf numFmtId="0" fontId="5" fillId="0" borderId="18" xfId="0" applyNumberFormat="1" applyFont="1" applyBorder="1" applyAlignment="1">
      <alignment horizontal="center" vertical="center" wrapText="1"/>
    </xf>
    <xf numFmtId="49" fontId="13" fillId="2" borderId="13" xfId="0" applyNumberFormat="1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vertical="center"/>
    </xf>
    <xf numFmtId="0" fontId="12" fillId="2" borderId="15" xfId="0" applyFont="1" applyFill="1" applyBorder="1" applyAlignment="1">
      <alignment vertical="center"/>
    </xf>
    <xf numFmtId="49" fontId="9" fillId="2" borderId="12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/>
    </xf>
    <xf numFmtId="49" fontId="9" fillId="2" borderId="17" xfId="0" applyNumberFormat="1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49" fontId="9" fillId="2" borderId="34" xfId="0" applyNumberFormat="1" applyFont="1" applyFill="1" applyBorder="1" applyAlignment="1">
      <alignment horizontal="center" vertical="center" wrapText="1"/>
    </xf>
    <xf numFmtId="49" fontId="9" fillId="2" borderId="30" xfId="0" applyNumberFormat="1" applyFont="1" applyFill="1" applyBorder="1" applyAlignment="1">
      <alignment horizontal="center" vertical="center" wrapText="1"/>
    </xf>
    <xf numFmtId="49" fontId="9" fillId="2" borderId="35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8" xfId="0" applyNumberFormat="1" applyFont="1" applyFill="1" applyBorder="1" applyAlignment="1">
      <alignment horizontal="center" vertical="center" wrapText="1"/>
    </xf>
    <xf numFmtId="0" fontId="4" fillId="5" borderId="32" xfId="0" applyNumberFormat="1" applyFont="1" applyFill="1" applyBorder="1" applyAlignment="1">
      <alignment horizontal="center" vertical="center" wrapText="1"/>
    </xf>
    <xf numFmtId="0" fontId="4" fillId="5" borderId="31" xfId="0" applyNumberFormat="1" applyFont="1" applyFill="1" applyBorder="1" applyAlignment="1">
      <alignment horizontal="center" vertical="center" wrapText="1"/>
    </xf>
    <xf numFmtId="0" fontId="4" fillId="5" borderId="16" xfId="0" applyNumberFormat="1" applyFont="1" applyFill="1" applyBorder="1" applyAlignment="1">
      <alignment horizontal="center" vertical="center" wrapText="1"/>
    </xf>
    <xf numFmtId="0" fontId="4" fillId="5" borderId="12" xfId="0" applyNumberFormat="1" applyFont="1" applyFill="1" applyBorder="1" applyAlignment="1">
      <alignment horizontal="center" vertical="center" wrapText="1"/>
    </xf>
    <xf numFmtId="0" fontId="4" fillId="5" borderId="18" xfId="0" applyNumberFormat="1" applyFont="1" applyFill="1" applyBorder="1" applyAlignment="1">
      <alignment horizontal="center" vertical="center" wrapText="1"/>
    </xf>
    <xf numFmtId="0" fontId="4" fillId="5" borderId="19" xfId="0" applyNumberFormat="1" applyFont="1" applyFill="1" applyBorder="1" applyAlignment="1">
      <alignment horizontal="center" vertical="center" wrapText="1"/>
    </xf>
    <xf numFmtId="49" fontId="9" fillId="2" borderId="36" xfId="0" applyNumberFormat="1" applyFont="1" applyFill="1" applyBorder="1" applyAlignment="1">
      <alignment horizontal="center" vertical="center" wrapText="1"/>
    </xf>
    <xf numFmtId="49" fontId="9" fillId="2" borderId="37" xfId="0" applyNumberFormat="1" applyFont="1" applyFill="1" applyBorder="1" applyAlignment="1">
      <alignment horizontal="center" vertical="center" wrapText="1"/>
    </xf>
    <xf numFmtId="49" fontId="9" fillId="2" borderId="32" xfId="0" applyNumberFormat="1" applyFont="1" applyFill="1" applyBorder="1" applyAlignment="1">
      <alignment horizontal="center" vertical="center" wrapText="1"/>
    </xf>
    <xf numFmtId="49" fontId="13" fillId="2" borderId="14" xfId="0" applyNumberFormat="1" applyFont="1" applyFill="1" applyBorder="1" applyAlignment="1">
      <alignment horizontal="center" vertical="center" wrapText="1"/>
    </xf>
    <xf numFmtId="49" fontId="13" fillId="2" borderId="15" xfId="0" applyNumberFormat="1" applyFont="1" applyFill="1" applyBorder="1" applyAlignment="1">
      <alignment horizontal="center" vertical="center" wrapText="1"/>
    </xf>
    <xf numFmtId="49" fontId="9" fillId="2" borderId="19" xfId="0" applyNumberFormat="1" applyFont="1" applyFill="1" applyBorder="1" applyAlignment="1">
      <alignment horizontal="center" vertical="center" wrapText="1"/>
    </xf>
    <xf numFmtId="0" fontId="9" fillId="2" borderId="38" xfId="0" applyFont="1" applyFill="1" applyBorder="1" applyAlignment="1">
      <alignment horizontal="center" vertical="center" wrapText="1"/>
    </xf>
    <xf numFmtId="0" fontId="9" fillId="2" borderId="37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6" borderId="34" xfId="0" applyFont="1" applyFill="1" applyBorder="1" applyAlignment="1">
      <alignment horizontal="center" vertical="center" wrapText="1"/>
    </xf>
    <xf numFmtId="0" fontId="9" fillId="6" borderId="30" xfId="0" applyFont="1" applyFill="1" applyBorder="1" applyAlignment="1">
      <alignment horizontal="center" vertical="center" wrapText="1"/>
    </xf>
    <xf numFmtId="0" fontId="9" fillId="6" borderId="31" xfId="0" applyFont="1" applyFill="1" applyBorder="1" applyAlignment="1">
      <alignment horizontal="center" vertical="center" wrapText="1"/>
    </xf>
    <xf numFmtId="0" fontId="9" fillId="2" borderId="39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40" xfId="0" applyFont="1" applyFill="1" applyBorder="1" applyAlignment="1">
      <alignment horizontal="center" vertical="center" wrapText="1"/>
    </xf>
    <xf numFmtId="0" fontId="15" fillId="0" borderId="27" xfId="43" applyFont="1" applyFill="1" applyBorder="1" applyAlignment="1">
      <alignment horizontal="center" vertical="center" wrapText="1"/>
    </xf>
    <xf numFmtId="0" fontId="15" fillId="0" borderId="28" xfId="43" applyFont="1" applyFill="1" applyBorder="1" applyAlignment="1">
      <alignment horizontal="center" vertical="center" wrapText="1"/>
    </xf>
    <xf numFmtId="49" fontId="15" fillId="0" borderId="25" xfId="43" applyNumberFormat="1" applyFont="1" applyFill="1" applyBorder="1" applyAlignment="1">
      <alignment horizontal="center" vertical="center" wrapText="1"/>
    </xf>
    <xf numFmtId="49" fontId="18" fillId="0" borderId="25" xfId="43" applyNumberFormat="1" applyFont="1" applyFill="1" applyBorder="1" applyAlignment="1">
      <alignment horizontal="center" vertical="center" wrapText="1"/>
    </xf>
    <xf numFmtId="49" fontId="18" fillId="0" borderId="26" xfId="43" applyNumberFormat="1" applyFont="1" applyFill="1" applyBorder="1" applyAlignment="1">
      <alignment horizontal="center" vertical="center" wrapText="1"/>
    </xf>
    <xf numFmtId="0" fontId="15" fillId="0" borderId="12" xfId="43" applyFont="1" applyFill="1" applyBorder="1" applyAlignment="1">
      <alignment horizontal="center" vertical="center" wrapText="1"/>
    </xf>
    <xf numFmtId="0" fontId="19" fillId="0" borderId="12" xfId="43" applyFont="1" applyFill="1" applyBorder="1" applyAlignment="1">
      <alignment horizontal="center" vertical="center" wrapText="1"/>
    </xf>
    <xf numFmtId="0" fontId="15" fillId="0" borderId="12" xfId="43" applyFont="1" applyFill="1" applyBorder="1" applyAlignment="1">
      <alignment horizontal="center" vertical="center"/>
    </xf>
    <xf numFmtId="0" fontId="19" fillId="0" borderId="12" xfId="43" applyFont="1" applyFill="1" applyBorder="1" applyAlignment="1">
      <alignment horizontal="center" vertical="center"/>
    </xf>
    <xf numFmtId="49" fontId="9" fillId="2" borderId="5" xfId="0" applyNumberFormat="1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49" fontId="5" fillId="2" borderId="23" xfId="0" applyNumberFormat="1" applyFont="1" applyFill="1" applyBorder="1" applyAlignment="1">
      <alignment horizontal="center" vertical="center" wrapText="1"/>
    </xf>
    <xf numFmtId="49" fontId="5" fillId="2" borderId="24" xfId="0" applyNumberFormat="1" applyFont="1" applyFill="1" applyBorder="1" applyAlignment="1">
      <alignment horizontal="center" vertical="center" wrapText="1"/>
    </xf>
    <xf numFmtId="49" fontId="5" fillId="2" borderId="2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</cellXfs>
  <cellStyles count="93">
    <cellStyle name="Normal_39 通信设备、计算机及其他电子设备" xfId="44"/>
    <cellStyle name="常规" xfId="0" builtinId="0"/>
    <cellStyle name="常规 2" xfId="43"/>
    <cellStyle name="常规 2 2" xfId="45"/>
    <cellStyle name="常规 3" xfId="46"/>
    <cellStyle name="超链接" xfId="1" builtinId="8" hidden="1"/>
    <cellStyle name="超链接" xfId="3" builtinId="8" hidden="1"/>
    <cellStyle name="超链接" xfId="5" builtinId="8" hidden="1"/>
    <cellStyle name="超链接" xfId="7" builtinId="8" hidden="1"/>
    <cellStyle name="超链接" xfId="9" builtinId="8" hidden="1"/>
    <cellStyle name="超链接" xfId="11" builtinId="8" hidden="1"/>
    <cellStyle name="超链接" xfId="13" builtinId="8" hidden="1"/>
    <cellStyle name="超链接" xfId="15" builtinId="8" hidden="1"/>
    <cellStyle name="超链接" xfId="17" builtinId="8" hidden="1"/>
    <cellStyle name="超链接" xfId="19" builtinId="8" hidden="1"/>
    <cellStyle name="超链接" xfId="21" builtinId="8" hidden="1"/>
    <cellStyle name="超链接" xfId="23" builtinId="8" hidden="1"/>
    <cellStyle name="超链接" xfId="25" builtinId="8" hidden="1"/>
    <cellStyle name="超链接" xfId="27" builtinId="8" hidden="1"/>
    <cellStyle name="超链接" xfId="29" builtinId="8" hidden="1"/>
    <cellStyle name="超链接" xfId="31" builtinId="8" hidden="1"/>
    <cellStyle name="超链接" xfId="33" builtinId="8" hidden="1"/>
    <cellStyle name="超链接" xfId="35" builtinId="8" hidden="1"/>
    <cellStyle name="超链接" xfId="37" builtinId="8" hidden="1"/>
    <cellStyle name="超链接" xfId="39" builtinId="8" hidden="1"/>
    <cellStyle name="超链接" xfId="41" builtinId="8" hidden="1"/>
    <cellStyle name="超链接" xfId="47" builtinId="8" hidden="1"/>
    <cellStyle name="超链接" xfId="49" builtinId="8" hidden="1"/>
    <cellStyle name="超链接" xfId="51" builtinId="8" hidden="1"/>
    <cellStyle name="超链接" xfId="53" builtinId="8" hidden="1"/>
    <cellStyle name="超链接" xfId="55" builtinId="8" hidden="1"/>
    <cellStyle name="超链接" xfId="57" builtinId="8" hidden="1"/>
    <cellStyle name="超链接" xfId="59" builtinId="8" hidden="1"/>
    <cellStyle name="超链接" xfId="61" builtinId="8" hidden="1"/>
    <cellStyle name="超链接" xfId="63" builtinId="8" hidden="1"/>
    <cellStyle name="超链接" xfId="65" builtinId="8" hidden="1"/>
    <cellStyle name="超链接" xfId="67" builtinId="8" hidden="1"/>
    <cellStyle name="超链接" xfId="69" builtinId="8" hidden="1"/>
    <cellStyle name="超链接" xfId="71" builtinId="8" hidden="1"/>
    <cellStyle name="超链接" xfId="73" builtinId="8" hidden="1"/>
    <cellStyle name="超链接" xfId="75" builtinId="8" hidden="1"/>
    <cellStyle name="超链接" xfId="77" builtinId="8" hidden="1"/>
    <cellStyle name="超链接" xfId="79" builtinId="8" hidden="1"/>
    <cellStyle name="超链接" xfId="81" builtinId="8" hidden="1"/>
    <cellStyle name="超链接" xfId="83" builtinId="8" hidden="1"/>
    <cellStyle name="超链接" xfId="85" builtinId="8" hidden="1"/>
    <cellStyle name="超链接" xfId="87" builtinId="8" hidden="1"/>
    <cellStyle name="超链接" xfId="89" builtinId="8" hidden="1"/>
    <cellStyle name="超链接" xfId="91" builtinId="8" hidden="1"/>
    <cellStyle name="已访问的超链接" xfId="2" builtinId="9" hidden="1"/>
    <cellStyle name="已访问的超链接" xfId="4" builtinId="9" hidden="1"/>
    <cellStyle name="已访问的超链接" xfId="6" builtinId="9" hidden="1"/>
    <cellStyle name="已访问的超链接" xfId="8" builtinId="9" hidden="1"/>
    <cellStyle name="已访问的超链接" xfId="10" builtinId="9" hidden="1"/>
    <cellStyle name="已访问的超链接" xfId="12" builtinId="9" hidden="1"/>
    <cellStyle name="已访问的超链接" xfId="14" builtinId="9" hidden="1"/>
    <cellStyle name="已访问的超链接" xfId="16" builtinId="9" hidden="1"/>
    <cellStyle name="已访问的超链接" xfId="18" builtinId="9" hidden="1"/>
    <cellStyle name="已访问的超链接" xfId="20" builtinId="9" hidden="1"/>
    <cellStyle name="已访问的超链接" xfId="22" builtinId="9" hidden="1"/>
    <cellStyle name="已访问的超链接" xfId="24" builtinId="9" hidden="1"/>
    <cellStyle name="已访问的超链接" xfId="26" builtinId="9" hidden="1"/>
    <cellStyle name="已访问的超链接" xfId="28" builtinId="9" hidden="1"/>
    <cellStyle name="已访问的超链接" xfId="30" builtinId="9" hidden="1"/>
    <cellStyle name="已访问的超链接" xfId="32" builtinId="9" hidden="1"/>
    <cellStyle name="已访问的超链接" xfId="34" builtinId="9" hidden="1"/>
    <cellStyle name="已访问的超链接" xfId="36" builtinId="9" hidden="1"/>
    <cellStyle name="已访问的超链接" xfId="38" builtinId="9" hidden="1"/>
    <cellStyle name="已访问的超链接" xfId="40" builtinId="9" hidden="1"/>
    <cellStyle name="已访问的超链接" xfId="42" builtinId="9" hidden="1"/>
    <cellStyle name="已访问的超链接" xfId="48" builtinId="9" hidden="1"/>
    <cellStyle name="已访问的超链接" xfId="50" builtinId="9" hidden="1"/>
    <cellStyle name="已访问的超链接" xfId="52" builtinId="9" hidden="1"/>
    <cellStyle name="已访问的超链接" xfId="54" builtinId="9" hidden="1"/>
    <cellStyle name="已访问的超链接" xfId="56" builtinId="9" hidden="1"/>
    <cellStyle name="已访问的超链接" xfId="58" builtinId="9" hidden="1"/>
    <cellStyle name="已访问的超链接" xfId="60" builtinId="9" hidden="1"/>
    <cellStyle name="已访问的超链接" xfId="62" builtinId="9" hidden="1"/>
    <cellStyle name="已访问的超链接" xfId="64" builtinId="9" hidden="1"/>
    <cellStyle name="已访问的超链接" xfId="66" builtinId="9" hidden="1"/>
    <cellStyle name="已访问的超链接" xfId="68" builtinId="9" hidden="1"/>
    <cellStyle name="已访问的超链接" xfId="70" builtinId="9" hidden="1"/>
    <cellStyle name="已访问的超链接" xfId="72" builtinId="9" hidden="1"/>
    <cellStyle name="已访问的超链接" xfId="74" builtinId="9" hidden="1"/>
    <cellStyle name="已访问的超链接" xfId="76" builtinId="9" hidden="1"/>
    <cellStyle name="已访问的超链接" xfId="78" builtinId="9" hidden="1"/>
    <cellStyle name="已访问的超链接" xfId="80" builtinId="9" hidden="1"/>
    <cellStyle name="已访问的超链接" xfId="82" builtinId="9" hidden="1"/>
    <cellStyle name="已访问的超链接" xfId="84" builtinId="9" hidden="1"/>
    <cellStyle name="已访问的超链接" xfId="86" builtinId="9" hidden="1"/>
    <cellStyle name="已访问的超链接" xfId="88" builtinId="9" hidden="1"/>
    <cellStyle name="已访问的超链接" xfId="90" builtinId="9" hidden="1"/>
    <cellStyle name="已访问的超链接" xfId="92" builtinId="9" hidden="1"/>
  </cellStyles>
  <dxfs count="0"/>
  <tableStyles count="0" defaultPivotStyle="PivotStyleMedium7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7F7F7F"/>
      <rgbColor rgb="FFFCF305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43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externalLink" Target="externalLinks/externalLink1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&#24037;&#20316;&#36164;&#26009;/02%20&#22235;&#24029;/02.&#39033;&#30446;&#36164;&#26009;/&#36136;&#37327;&#23457;&#26680;/&#23452;&#23486;&#36130;&#25919;&#23616;/&#24052;&#20013;&#20013;&#23398;_&#39118;&#38505;&#25968;&#25454;&#24211;_20171018&#65288;&#27169;&#26495;2&#65289;&#24352;&#2805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单位层面风险数据库"/>
      <sheetName val="02业务层面风险数据库"/>
      <sheetName val="公共服务目录93-97（参考）"/>
      <sheetName val="规格表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Relationship Id="rId2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Relationship Id="rId2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50"/>
  <sheetViews>
    <sheetView showGridLines="0" zoomScale="87" workbookViewId="0">
      <pane xSplit="2" ySplit="4" topLeftCell="C5" activePane="bottomRight" state="frozenSplit"/>
      <selection pane="topRight" activeCell="C1" sqref="C1"/>
      <selection pane="bottomLeft" activeCell="A3" sqref="A3"/>
      <selection pane="bottomRight" activeCell="I3" sqref="I3"/>
    </sheetView>
  </sheetViews>
  <sheetFormatPr baseColWidth="10" defaultColWidth="8.83203125" defaultRowHeight="15" customHeight="1" x14ac:dyDescent="0.2"/>
  <cols>
    <col min="1" max="1" width="27.33203125" style="4" customWidth="1"/>
    <col min="2" max="2" width="24.1640625" style="4" customWidth="1"/>
    <col min="3" max="10" width="5" style="4" customWidth="1"/>
    <col min="11" max="12" width="8.83203125" style="4" customWidth="1"/>
    <col min="13" max="13" width="17.6640625" style="4" customWidth="1"/>
    <col min="14" max="17" width="8.83203125" style="4" customWidth="1"/>
    <col min="18" max="19" width="6.83203125" style="4" customWidth="1"/>
    <col min="20" max="20" width="28.1640625" style="4" customWidth="1"/>
    <col min="21" max="22" width="15" style="4" customWidth="1"/>
    <col min="23" max="23" width="8.1640625" style="4" customWidth="1"/>
    <col min="24" max="257" width="8.83203125" style="3" customWidth="1"/>
    <col min="258" max="16384" width="8.83203125" style="3"/>
  </cols>
  <sheetData>
    <row r="1" spans="1:23" ht="34.5" customHeight="1" x14ac:dyDescent="0.2">
      <c r="A1" s="117" t="s">
        <v>0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9"/>
    </row>
    <row r="2" spans="1:23" x14ac:dyDescent="0.2">
      <c r="A2" s="129" t="s">
        <v>1</v>
      </c>
      <c r="B2" s="126" t="s">
        <v>2</v>
      </c>
      <c r="C2" s="121" t="s">
        <v>3</v>
      </c>
      <c r="D2" s="122"/>
      <c r="E2" s="122"/>
      <c r="F2" s="122"/>
      <c r="G2" s="122"/>
      <c r="H2" s="122"/>
      <c r="I2" s="122"/>
      <c r="J2" s="122"/>
      <c r="K2" s="121" t="s">
        <v>4</v>
      </c>
      <c r="L2" s="121"/>
      <c r="M2" s="121"/>
      <c r="N2" s="121"/>
      <c r="O2" s="121"/>
      <c r="P2" s="121"/>
      <c r="Q2" s="121"/>
      <c r="R2" s="120" t="s">
        <v>5</v>
      </c>
      <c r="S2" s="120" t="s">
        <v>6</v>
      </c>
      <c r="T2" s="120" t="s">
        <v>7</v>
      </c>
      <c r="U2" s="120"/>
      <c r="V2" s="120" t="s">
        <v>8</v>
      </c>
      <c r="W2" s="123" t="s">
        <v>9</v>
      </c>
    </row>
    <row r="3" spans="1:23" ht="60" x14ac:dyDescent="0.2">
      <c r="A3" s="129"/>
      <c r="B3" s="127"/>
      <c r="C3" s="35" t="s">
        <v>1079</v>
      </c>
      <c r="D3" s="35" t="s">
        <v>1080</v>
      </c>
      <c r="E3" s="35" t="s">
        <v>1081</v>
      </c>
      <c r="F3" s="35" t="s">
        <v>1082</v>
      </c>
      <c r="G3" s="35" t="s">
        <v>1083</v>
      </c>
      <c r="H3" s="35" t="s">
        <v>1084</v>
      </c>
      <c r="I3" s="35" t="s">
        <v>1085</v>
      </c>
      <c r="J3" s="35" t="s">
        <v>350</v>
      </c>
      <c r="K3" s="35" t="s">
        <v>345</v>
      </c>
      <c r="L3" s="35" t="s">
        <v>19</v>
      </c>
      <c r="M3" s="35" t="s">
        <v>346</v>
      </c>
      <c r="N3" s="35" t="s">
        <v>347</v>
      </c>
      <c r="O3" s="35" t="s">
        <v>348</v>
      </c>
      <c r="P3" s="35" t="s">
        <v>349</v>
      </c>
      <c r="Q3" s="35" t="s">
        <v>89</v>
      </c>
      <c r="R3" s="120"/>
      <c r="S3" s="120"/>
      <c r="T3" s="35" t="s">
        <v>7</v>
      </c>
      <c r="U3" s="35" t="s">
        <v>24</v>
      </c>
      <c r="V3" s="125"/>
      <c r="W3" s="124"/>
    </row>
    <row r="4" spans="1:23" ht="16" thickBot="1" x14ac:dyDescent="0.25">
      <c r="A4" s="130"/>
      <c r="B4" s="128"/>
      <c r="C4" s="69" t="s">
        <v>326</v>
      </c>
      <c r="D4" s="69" t="s">
        <v>327</v>
      </c>
      <c r="E4" s="69" t="s">
        <v>328</v>
      </c>
      <c r="F4" s="69" t="s">
        <v>329</v>
      </c>
      <c r="G4" s="69" t="s">
        <v>330</v>
      </c>
      <c r="H4" s="69" t="s">
        <v>331</v>
      </c>
      <c r="I4" s="69" t="s">
        <v>332</v>
      </c>
      <c r="J4" s="69" t="s">
        <v>333</v>
      </c>
      <c r="K4" s="69" t="s">
        <v>334</v>
      </c>
      <c r="L4" s="69" t="s">
        <v>335</v>
      </c>
      <c r="M4" s="69" t="s">
        <v>336</v>
      </c>
      <c r="N4" s="69" t="s">
        <v>337</v>
      </c>
      <c r="O4" s="69" t="s">
        <v>338</v>
      </c>
      <c r="P4" s="69" t="s">
        <v>339</v>
      </c>
      <c r="Q4" s="69" t="s">
        <v>340</v>
      </c>
      <c r="R4" s="69" t="s">
        <v>341</v>
      </c>
      <c r="S4" s="69" t="s">
        <v>342</v>
      </c>
      <c r="T4" s="69" t="s">
        <v>343</v>
      </c>
      <c r="U4" s="69" t="s">
        <v>344</v>
      </c>
      <c r="V4" s="71">
        <v>22</v>
      </c>
      <c r="W4" s="73">
        <v>23</v>
      </c>
    </row>
    <row r="5" spans="1:23" ht="45" x14ac:dyDescent="0.2">
      <c r="A5" s="95" t="s">
        <v>414</v>
      </c>
      <c r="B5" s="74"/>
      <c r="C5" s="75" t="s">
        <v>413</v>
      </c>
      <c r="D5" s="75" t="s">
        <v>413</v>
      </c>
      <c r="E5" s="75"/>
      <c r="F5" s="75" t="s">
        <v>413</v>
      </c>
      <c r="G5" s="75"/>
      <c r="H5" s="75" t="s">
        <v>413</v>
      </c>
      <c r="I5" s="75" t="s">
        <v>413</v>
      </c>
      <c r="J5" s="75"/>
      <c r="K5" s="75"/>
      <c r="L5" s="75"/>
      <c r="M5" s="75" t="s">
        <v>407</v>
      </c>
      <c r="N5" s="75"/>
      <c r="O5" s="75"/>
      <c r="P5" s="75"/>
      <c r="Q5" s="75"/>
      <c r="R5" s="94" t="s">
        <v>351</v>
      </c>
      <c r="S5" s="94" t="s">
        <v>352</v>
      </c>
      <c r="T5" s="74" t="s">
        <v>419</v>
      </c>
      <c r="U5" s="75" t="s">
        <v>420</v>
      </c>
      <c r="V5" s="75" t="s">
        <v>446</v>
      </c>
      <c r="W5" s="78" t="s">
        <v>35</v>
      </c>
    </row>
    <row r="6" spans="1:23" ht="45" x14ac:dyDescent="0.2">
      <c r="A6" s="95" t="s">
        <v>414</v>
      </c>
      <c r="B6" s="88"/>
      <c r="C6" s="75" t="s">
        <v>413</v>
      </c>
      <c r="D6" s="75" t="s">
        <v>413</v>
      </c>
      <c r="E6" s="75"/>
      <c r="F6" s="75" t="s">
        <v>413</v>
      </c>
      <c r="G6" s="75"/>
      <c r="H6" s="75" t="s">
        <v>413</v>
      </c>
      <c r="I6" s="75" t="s">
        <v>413</v>
      </c>
      <c r="J6" s="84"/>
      <c r="K6" s="84"/>
      <c r="L6" s="84"/>
      <c r="M6" s="75" t="s">
        <v>407</v>
      </c>
      <c r="N6" s="84"/>
      <c r="O6" s="84"/>
      <c r="P6" s="84"/>
      <c r="Q6" s="84"/>
      <c r="R6" s="94" t="s">
        <v>353</v>
      </c>
      <c r="S6" s="94" t="s">
        <v>354</v>
      </c>
      <c r="T6" s="74" t="s">
        <v>419</v>
      </c>
      <c r="U6" s="75" t="s">
        <v>421</v>
      </c>
      <c r="V6" s="75" t="s">
        <v>446</v>
      </c>
      <c r="W6" s="78" t="s">
        <v>35</v>
      </c>
    </row>
    <row r="7" spans="1:23" ht="45" x14ac:dyDescent="0.2">
      <c r="A7" s="95" t="s">
        <v>414</v>
      </c>
      <c r="B7" s="88"/>
      <c r="C7" s="75" t="s">
        <v>413</v>
      </c>
      <c r="D7" s="75" t="s">
        <v>413</v>
      </c>
      <c r="E7" s="75"/>
      <c r="F7" s="75" t="s">
        <v>413</v>
      </c>
      <c r="G7" s="75"/>
      <c r="H7" s="75" t="s">
        <v>413</v>
      </c>
      <c r="I7" s="75" t="s">
        <v>413</v>
      </c>
      <c r="J7" s="84"/>
      <c r="K7" s="84"/>
      <c r="L7" s="84"/>
      <c r="M7" s="75" t="s">
        <v>407</v>
      </c>
      <c r="N7" s="84"/>
      <c r="O7" s="84"/>
      <c r="P7" s="84"/>
      <c r="Q7" s="84"/>
      <c r="R7" s="94" t="s">
        <v>355</v>
      </c>
      <c r="S7" s="94" t="s">
        <v>356</v>
      </c>
      <c r="T7" s="74" t="s">
        <v>419</v>
      </c>
      <c r="U7" s="75" t="s">
        <v>422</v>
      </c>
      <c r="V7" s="75" t="s">
        <v>446</v>
      </c>
      <c r="W7" s="78" t="s">
        <v>35</v>
      </c>
    </row>
    <row r="8" spans="1:23" ht="45" x14ac:dyDescent="0.2">
      <c r="A8" s="95" t="s">
        <v>414</v>
      </c>
      <c r="B8" s="88"/>
      <c r="C8" s="75" t="s">
        <v>413</v>
      </c>
      <c r="D8" s="75" t="s">
        <v>413</v>
      </c>
      <c r="E8" s="75"/>
      <c r="F8" s="75" t="s">
        <v>413</v>
      </c>
      <c r="G8" s="75"/>
      <c r="H8" s="75" t="s">
        <v>413</v>
      </c>
      <c r="I8" s="75" t="s">
        <v>413</v>
      </c>
      <c r="J8" s="84"/>
      <c r="K8" s="84"/>
      <c r="L8" s="84"/>
      <c r="M8" s="75" t="s">
        <v>407</v>
      </c>
      <c r="N8" s="84"/>
      <c r="O8" s="84"/>
      <c r="P8" s="84"/>
      <c r="Q8" s="84"/>
      <c r="R8" s="94" t="s">
        <v>357</v>
      </c>
      <c r="S8" s="94" t="s">
        <v>358</v>
      </c>
      <c r="T8" s="74" t="s">
        <v>419</v>
      </c>
      <c r="U8" s="75" t="s">
        <v>423</v>
      </c>
      <c r="V8" s="75" t="s">
        <v>446</v>
      </c>
      <c r="W8" s="78" t="s">
        <v>35</v>
      </c>
    </row>
    <row r="9" spans="1:23" ht="45" x14ac:dyDescent="0.2">
      <c r="A9" s="95" t="s">
        <v>414</v>
      </c>
      <c r="B9" s="88"/>
      <c r="C9" s="75" t="s">
        <v>413</v>
      </c>
      <c r="D9" s="75" t="s">
        <v>413</v>
      </c>
      <c r="E9" s="75"/>
      <c r="F9" s="75" t="s">
        <v>413</v>
      </c>
      <c r="G9" s="75"/>
      <c r="H9" s="75" t="s">
        <v>413</v>
      </c>
      <c r="I9" s="75" t="s">
        <v>413</v>
      </c>
      <c r="J9" s="84"/>
      <c r="K9" s="84"/>
      <c r="L9" s="84"/>
      <c r="M9" s="75" t="s">
        <v>407</v>
      </c>
      <c r="N9" s="84"/>
      <c r="O9" s="84"/>
      <c r="P9" s="84"/>
      <c r="Q9" s="84"/>
      <c r="R9" s="94" t="s">
        <v>359</v>
      </c>
      <c r="S9" s="94" t="s">
        <v>360</v>
      </c>
      <c r="T9" s="74" t="s">
        <v>419</v>
      </c>
      <c r="U9" s="75" t="s">
        <v>424</v>
      </c>
      <c r="V9" s="75" t="s">
        <v>446</v>
      </c>
      <c r="W9" s="78" t="s">
        <v>35</v>
      </c>
    </row>
    <row r="10" spans="1:23" ht="60" x14ac:dyDescent="0.2">
      <c r="A10" s="87" t="s">
        <v>415</v>
      </c>
      <c r="B10" s="88"/>
      <c r="C10" s="75" t="s">
        <v>413</v>
      </c>
      <c r="D10" s="75" t="s">
        <v>413</v>
      </c>
      <c r="E10" s="75" t="s">
        <v>413</v>
      </c>
      <c r="F10" s="75" t="s">
        <v>413</v>
      </c>
      <c r="G10" s="75" t="s">
        <v>413</v>
      </c>
      <c r="H10" s="75" t="s">
        <v>413</v>
      </c>
      <c r="I10" s="84"/>
      <c r="J10" s="84" t="s">
        <v>413</v>
      </c>
      <c r="K10" s="84" t="s">
        <v>81</v>
      </c>
      <c r="L10" s="84"/>
      <c r="M10" s="84"/>
      <c r="N10" s="84"/>
      <c r="O10" s="84"/>
      <c r="P10" s="84"/>
      <c r="Q10" s="84"/>
      <c r="R10" s="94" t="s">
        <v>361</v>
      </c>
      <c r="S10" s="94" t="s">
        <v>362</v>
      </c>
      <c r="T10" s="74" t="s">
        <v>419</v>
      </c>
      <c r="U10" s="75" t="s">
        <v>425</v>
      </c>
      <c r="V10" s="75" t="s">
        <v>446</v>
      </c>
      <c r="W10" s="78" t="s">
        <v>35</v>
      </c>
    </row>
    <row r="11" spans="1:23" ht="45" x14ac:dyDescent="0.2">
      <c r="A11" s="95" t="s">
        <v>414</v>
      </c>
      <c r="B11" s="88"/>
      <c r="C11" s="75" t="s">
        <v>413</v>
      </c>
      <c r="D11" s="75" t="s">
        <v>413</v>
      </c>
      <c r="E11" s="75"/>
      <c r="F11" s="75" t="s">
        <v>413</v>
      </c>
      <c r="G11" s="75"/>
      <c r="H11" s="75" t="s">
        <v>413</v>
      </c>
      <c r="I11" s="75" t="s">
        <v>413</v>
      </c>
      <c r="J11" s="84"/>
      <c r="K11" s="84"/>
      <c r="L11" s="84"/>
      <c r="M11" s="84" t="s">
        <v>407</v>
      </c>
      <c r="N11" s="84"/>
      <c r="O11" s="84"/>
      <c r="P11" s="84"/>
      <c r="Q11" s="84"/>
      <c r="R11" s="94" t="s">
        <v>363</v>
      </c>
      <c r="S11" s="94" t="s">
        <v>364</v>
      </c>
      <c r="T11" s="74" t="s">
        <v>419</v>
      </c>
      <c r="U11" s="75" t="s">
        <v>426</v>
      </c>
      <c r="V11" s="75" t="s">
        <v>446</v>
      </c>
      <c r="W11" s="78" t="s">
        <v>35</v>
      </c>
    </row>
    <row r="12" spans="1:23" ht="45" x14ac:dyDescent="0.2">
      <c r="A12" s="95" t="s">
        <v>416</v>
      </c>
      <c r="B12" s="88"/>
      <c r="C12" s="75" t="s">
        <v>413</v>
      </c>
      <c r="D12" s="75" t="s">
        <v>413</v>
      </c>
      <c r="E12" s="75"/>
      <c r="F12" s="75" t="s">
        <v>413</v>
      </c>
      <c r="G12" s="75"/>
      <c r="H12" s="75" t="s">
        <v>413</v>
      </c>
      <c r="I12" s="75" t="s">
        <v>413</v>
      </c>
      <c r="J12" s="84"/>
      <c r="K12" s="84"/>
      <c r="L12" s="84"/>
      <c r="M12" s="84" t="s">
        <v>408</v>
      </c>
      <c r="N12" s="84"/>
      <c r="O12" s="84"/>
      <c r="P12" s="84"/>
      <c r="Q12" s="84"/>
      <c r="R12" s="94" t="s">
        <v>365</v>
      </c>
      <c r="S12" s="94" t="s">
        <v>366</v>
      </c>
      <c r="T12" s="74" t="s">
        <v>419</v>
      </c>
      <c r="U12" s="75" t="s">
        <v>427</v>
      </c>
      <c r="V12" s="75" t="s">
        <v>446</v>
      </c>
      <c r="W12" s="78" t="s">
        <v>35</v>
      </c>
    </row>
    <row r="13" spans="1:23" ht="45" x14ac:dyDescent="0.2">
      <c r="A13" s="95" t="s">
        <v>417</v>
      </c>
      <c r="B13" s="88"/>
      <c r="C13" s="75" t="s">
        <v>413</v>
      </c>
      <c r="D13" s="75" t="s">
        <v>413</v>
      </c>
      <c r="E13" s="75"/>
      <c r="F13" s="75" t="s">
        <v>413</v>
      </c>
      <c r="G13" s="75"/>
      <c r="H13" s="75" t="s">
        <v>413</v>
      </c>
      <c r="I13" s="75" t="s">
        <v>413</v>
      </c>
      <c r="J13" s="84"/>
      <c r="K13" s="84"/>
      <c r="L13" s="84"/>
      <c r="M13" s="84" t="s">
        <v>408</v>
      </c>
      <c r="N13" s="84"/>
      <c r="O13" s="84"/>
      <c r="P13" s="84"/>
      <c r="Q13" s="84"/>
      <c r="R13" s="94" t="s">
        <v>367</v>
      </c>
      <c r="S13" s="94" t="s">
        <v>368</v>
      </c>
      <c r="T13" s="74" t="s">
        <v>419</v>
      </c>
      <c r="U13" s="75" t="s">
        <v>428</v>
      </c>
      <c r="V13" s="75" t="s">
        <v>446</v>
      </c>
      <c r="W13" s="78" t="s">
        <v>35</v>
      </c>
    </row>
    <row r="14" spans="1:23" ht="45" x14ac:dyDescent="0.2">
      <c r="A14" s="95" t="s">
        <v>417</v>
      </c>
      <c r="B14" s="88"/>
      <c r="C14" s="75" t="s">
        <v>413</v>
      </c>
      <c r="D14" s="75" t="s">
        <v>413</v>
      </c>
      <c r="E14" s="75"/>
      <c r="F14" s="75" t="s">
        <v>413</v>
      </c>
      <c r="G14" s="75"/>
      <c r="H14" s="75" t="s">
        <v>413</v>
      </c>
      <c r="I14" s="75" t="s">
        <v>413</v>
      </c>
      <c r="J14" s="84"/>
      <c r="K14" s="84"/>
      <c r="L14" s="84"/>
      <c r="M14" s="84" t="s">
        <v>408</v>
      </c>
      <c r="N14" s="84"/>
      <c r="O14" s="84"/>
      <c r="P14" s="84"/>
      <c r="Q14" s="84"/>
      <c r="R14" s="94" t="s">
        <v>369</v>
      </c>
      <c r="S14" s="94" t="s">
        <v>370</v>
      </c>
      <c r="T14" s="74" t="s">
        <v>419</v>
      </c>
      <c r="U14" s="75" t="s">
        <v>429</v>
      </c>
      <c r="V14" s="75" t="s">
        <v>446</v>
      </c>
      <c r="W14" s="78" t="s">
        <v>35</v>
      </c>
    </row>
    <row r="15" spans="1:23" ht="45" x14ac:dyDescent="0.2">
      <c r="A15" s="95" t="s">
        <v>414</v>
      </c>
      <c r="B15" s="88"/>
      <c r="C15" s="75" t="s">
        <v>413</v>
      </c>
      <c r="D15" s="75" t="s">
        <v>413</v>
      </c>
      <c r="E15" s="75"/>
      <c r="F15" s="75" t="s">
        <v>413</v>
      </c>
      <c r="G15" s="75"/>
      <c r="H15" s="75" t="s">
        <v>413</v>
      </c>
      <c r="I15" s="75" t="s">
        <v>413</v>
      </c>
      <c r="J15" s="84"/>
      <c r="K15" s="84"/>
      <c r="L15" s="84"/>
      <c r="M15" s="84" t="s">
        <v>407</v>
      </c>
      <c r="N15" s="84"/>
      <c r="O15" s="84"/>
      <c r="P15" s="84"/>
      <c r="Q15" s="84"/>
      <c r="R15" s="94" t="s">
        <v>371</v>
      </c>
      <c r="S15" s="94" t="s">
        <v>372</v>
      </c>
      <c r="T15" s="74" t="s">
        <v>419</v>
      </c>
      <c r="U15" s="75" t="s">
        <v>430</v>
      </c>
      <c r="V15" s="75" t="s">
        <v>446</v>
      </c>
      <c r="W15" s="78" t="s">
        <v>35</v>
      </c>
    </row>
    <row r="16" spans="1:23" ht="60" x14ac:dyDescent="0.2">
      <c r="A16" s="87" t="s">
        <v>415</v>
      </c>
      <c r="B16" s="88"/>
      <c r="C16" s="75" t="s">
        <v>413</v>
      </c>
      <c r="D16" s="75" t="s">
        <v>413</v>
      </c>
      <c r="E16" s="75" t="s">
        <v>413</v>
      </c>
      <c r="F16" s="75" t="s">
        <v>413</v>
      </c>
      <c r="G16" s="75" t="s">
        <v>413</v>
      </c>
      <c r="H16" s="75" t="s">
        <v>413</v>
      </c>
      <c r="I16" s="84"/>
      <c r="J16" s="84" t="s">
        <v>413</v>
      </c>
      <c r="K16" s="84" t="s">
        <v>81</v>
      </c>
      <c r="L16" s="84"/>
      <c r="M16" s="84"/>
      <c r="N16" s="84"/>
      <c r="O16" s="84"/>
      <c r="P16" s="84"/>
      <c r="Q16" s="84"/>
      <c r="R16" s="94" t="s">
        <v>373</v>
      </c>
      <c r="S16" s="94" t="s">
        <v>374</v>
      </c>
      <c r="T16" s="74" t="s">
        <v>419</v>
      </c>
      <c r="U16" s="75" t="s">
        <v>431</v>
      </c>
      <c r="V16" s="75" t="s">
        <v>446</v>
      </c>
      <c r="W16" s="78" t="s">
        <v>35</v>
      </c>
    </row>
    <row r="17" spans="1:23" ht="45" x14ac:dyDescent="0.2">
      <c r="A17" s="95" t="s">
        <v>414</v>
      </c>
      <c r="B17" s="88"/>
      <c r="C17" s="75" t="s">
        <v>413</v>
      </c>
      <c r="D17" s="75" t="s">
        <v>413</v>
      </c>
      <c r="E17" s="75"/>
      <c r="F17" s="75" t="s">
        <v>413</v>
      </c>
      <c r="G17" s="75"/>
      <c r="H17" s="75" t="s">
        <v>413</v>
      </c>
      <c r="I17" s="75" t="s">
        <v>413</v>
      </c>
      <c r="J17" s="84"/>
      <c r="K17" s="84"/>
      <c r="L17" s="84"/>
      <c r="M17" s="84" t="s">
        <v>407</v>
      </c>
      <c r="N17" s="84"/>
      <c r="O17" s="84"/>
      <c r="P17" s="84"/>
      <c r="Q17" s="84"/>
      <c r="R17" s="94" t="s">
        <v>375</v>
      </c>
      <c r="S17" s="94" t="s">
        <v>376</v>
      </c>
      <c r="T17" s="74" t="s">
        <v>419</v>
      </c>
      <c r="U17" s="75" t="s">
        <v>432</v>
      </c>
      <c r="V17" s="75" t="s">
        <v>446</v>
      </c>
      <c r="W17" s="78" t="s">
        <v>35</v>
      </c>
    </row>
    <row r="18" spans="1:23" ht="45" x14ac:dyDescent="0.2">
      <c r="A18" s="95" t="s">
        <v>414</v>
      </c>
      <c r="B18" s="88"/>
      <c r="C18" s="75" t="s">
        <v>413</v>
      </c>
      <c r="D18" s="75" t="s">
        <v>413</v>
      </c>
      <c r="E18" s="75"/>
      <c r="F18" s="75" t="s">
        <v>413</v>
      </c>
      <c r="G18" s="75"/>
      <c r="H18" s="75" t="s">
        <v>413</v>
      </c>
      <c r="I18" s="75" t="s">
        <v>413</v>
      </c>
      <c r="J18" s="84"/>
      <c r="K18" s="84"/>
      <c r="L18" s="84"/>
      <c r="M18" s="84" t="s">
        <v>407</v>
      </c>
      <c r="N18" s="84"/>
      <c r="O18" s="84"/>
      <c r="P18" s="84"/>
      <c r="Q18" s="84"/>
      <c r="R18" s="94" t="s">
        <v>377</v>
      </c>
      <c r="S18" s="94" t="s">
        <v>378</v>
      </c>
      <c r="T18" s="74" t="s">
        <v>419</v>
      </c>
      <c r="U18" s="75" t="s">
        <v>433</v>
      </c>
      <c r="V18" s="75" t="s">
        <v>446</v>
      </c>
      <c r="W18" s="78" t="s">
        <v>35</v>
      </c>
    </row>
    <row r="19" spans="1:23" ht="60" x14ac:dyDescent="0.2">
      <c r="A19" s="95" t="s">
        <v>414</v>
      </c>
      <c r="B19" s="88"/>
      <c r="C19" s="75" t="s">
        <v>413</v>
      </c>
      <c r="D19" s="75" t="s">
        <v>413</v>
      </c>
      <c r="E19" s="75"/>
      <c r="F19" s="75" t="s">
        <v>413</v>
      </c>
      <c r="G19" s="75"/>
      <c r="H19" s="75" t="s">
        <v>413</v>
      </c>
      <c r="I19" s="75" t="s">
        <v>413</v>
      </c>
      <c r="J19" s="84"/>
      <c r="K19" s="84"/>
      <c r="L19" s="84"/>
      <c r="M19" s="84" t="s">
        <v>407</v>
      </c>
      <c r="N19" s="84"/>
      <c r="O19" s="84"/>
      <c r="P19" s="84"/>
      <c r="Q19" s="84"/>
      <c r="R19" s="94" t="s">
        <v>379</v>
      </c>
      <c r="S19" s="94" t="s">
        <v>380</v>
      </c>
      <c r="T19" s="74" t="s">
        <v>419</v>
      </c>
      <c r="U19" s="84" t="s">
        <v>434</v>
      </c>
      <c r="V19" s="75" t="s">
        <v>446</v>
      </c>
      <c r="W19" s="78" t="s">
        <v>35</v>
      </c>
    </row>
    <row r="20" spans="1:23" ht="15" customHeight="1" x14ac:dyDescent="0.2">
      <c r="A20" s="95" t="s">
        <v>414</v>
      </c>
      <c r="B20" s="91"/>
      <c r="C20" s="75" t="s">
        <v>413</v>
      </c>
      <c r="D20" s="75" t="s">
        <v>413</v>
      </c>
      <c r="E20" s="75"/>
      <c r="F20" s="75" t="s">
        <v>413</v>
      </c>
      <c r="G20" s="75"/>
      <c r="H20" s="75" t="s">
        <v>413</v>
      </c>
      <c r="I20" s="75" t="s">
        <v>413</v>
      </c>
      <c r="J20" s="84"/>
      <c r="K20" s="84"/>
      <c r="L20" s="84"/>
      <c r="M20" s="84" t="s">
        <v>407</v>
      </c>
      <c r="N20" s="84"/>
      <c r="O20" s="84"/>
      <c r="P20" s="84"/>
      <c r="Q20" s="84"/>
      <c r="R20" s="94" t="s">
        <v>381</v>
      </c>
      <c r="S20" s="94" t="s">
        <v>382</v>
      </c>
      <c r="T20" s="74" t="s">
        <v>419</v>
      </c>
      <c r="U20" s="84" t="s">
        <v>434</v>
      </c>
      <c r="V20" s="75" t="s">
        <v>446</v>
      </c>
      <c r="W20" s="78" t="s">
        <v>35</v>
      </c>
    </row>
    <row r="21" spans="1:23" ht="60" x14ac:dyDescent="0.2">
      <c r="A21" s="95" t="s">
        <v>414</v>
      </c>
      <c r="B21" s="92"/>
      <c r="C21" s="75" t="s">
        <v>413</v>
      </c>
      <c r="D21" s="75" t="s">
        <v>413</v>
      </c>
      <c r="E21" s="75"/>
      <c r="F21" s="75" t="s">
        <v>413</v>
      </c>
      <c r="G21" s="75"/>
      <c r="H21" s="75" t="s">
        <v>413</v>
      </c>
      <c r="I21" s="75" t="s">
        <v>413</v>
      </c>
      <c r="J21" s="84"/>
      <c r="K21" s="84"/>
      <c r="L21" s="84"/>
      <c r="M21" s="84" t="s">
        <v>407</v>
      </c>
      <c r="N21" s="84"/>
      <c r="O21" s="84"/>
      <c r="P21" s="84"/>
      <c r="Q21" s="84"/>
      <c r="R21" s="94" t="s">
        <v>383</v>
      </c>
      <c r="S21" s="94" t="s">
        <v>384</v>
      </c>
      <c r="T21" s="74" t="s">
        <v>419</v>
      </c>
      <c r="U21" s="84" t="s">
        <v>434</v>
      </c>
      <c r="V21" s="75" t="s">
        <v>446</v>
      </c>
      <c r="W21" s="78" t="s">
        <v>35</v>
      </c>
    </row>
    <row r="22" spans="1:23" ht="60" x14ac:dyDescent="0.2">
      <c r="A22" s="95" t="s">
        <v>414</v>
      </c>
      <c r="B22" s="92"/>
      <c r="C22" s="75" t="s">
        <v>413</v>
      </c>
      <c r="D22" s="75" t="s">
        <v>413</v>
      </c>
      <c r="E22" s="75"/>
      <c r="F22" s="75" t="s">
        <v>413</v>
      </c>
      <c r="G22" s="75"/>
      <c r="H22" s="75" t="s">
        <v>413</v>
      </c>
      <c r="I22" s="75" t="s">
        <v>413</v>
      </c>
      <c r="J22" s="84"/>
      <c r="K22" s="84"/>
      <c r="L22" s="84"/>
      <c r="M22" s="84" t="s">
        <v>407</v>
      </c>
      <c r="N22" s="84"/>
      <c r="O22" s="84"/>
      <c r="P22" s="84"/>
      <c r="Q22" s="84"/>
      <c r="R22" s="94" t="s">
        <v>385</v>
      </c>
      <c r="S22" s="94" t="s">
        <v>386</v>
      </c>
      <c r="T22" s="74" t="s">
        <v>419</v>
      </c>
      <c r="U22" s="84" t="s">
        <v>434</v>
      </c>
      <c r="V22" s="75" t="s">
        <v>446</v>
      </c>
      <c r="W22" s="78" t="s">
        <v>35</v>
      </c>
    </row>
    <row r="23" spans="1:23" ht="60" x14ac:dyDescent="0.2">
      <c r="A23" s="87" t="s">
        <v>415</v>
      </c>
      <c r="B23" s="92"/>
      <c r="C23" s="75" t="s">
        <v>413</v>
      </c>
      <c r="D23" s="75" t="s">
        <v>413</v>
      </c>
      <c r="E23" s="75" t="s">
        <v>413</v>
      </c>
      <c r="F23" s="75" t="s">
        <v>413</v>
      </c>
      <c r="G23" s="75" t="s">
        <v>413</v>
      </c>
      <c r="H23" s="75" t="s">
        <v>413</v>
      </c>
      <c r="I23" s="84"/>
      <c r="J23" s="84" t="s">
        <v>413</v>
      </c>
      <c r="K23" s="84" t="s">
        <v>81</v>
      </c>
      <c r="L23" s="84"/>
      <c r="M23" s="84"/>
      <c r="N23" s="84"/>
      <c r="O23" s="84"/>
      <c r="P23" s="84"/>
      <c r="Q23" s="84"/>
      <c r="R23" s="94" t="s">
        <v>387</v>
      </c>
      <c r="S23" s="94" t="s">
        <v>388</v>
      </c>
      <c r="T23" s="74" t="s">
        <v>419</v>
      </c>
      <c r="U23" s="84" t="s">
        <v>435</v>
      </c>
      <c r="V23" s="75" t="s">
        <v>446</v>
      </c>
      <c r="W23" s="78" t="s">
        <v>35</v>
      </c>
    </row>
    <row r="24" spans="1:23" ht="45" x14ac:dyDescent="0.2">
      <c r="A24" s="95" t="s">
        <v>414</v>
      </c>
      <c r="B24" s="92"/>
      <c r="C24" s="75" t="s">
        <v>413</v>
      </c>
      <c r="D24" s="75" t="s">
        <v>413</v>
      </c>
      <c r="E24" s="75"/>
      <c r="F24" s="75" t="s">
        <v>413</v>
      </c>
      <c r="G24" s="75"/>
      <c r="H24" s="75" t="s">
        <v>413</v>
      </c>
      <c r="I24" s="75" t="s">
        <v>413</v>
      </c>
      <c r="J24" s="84"/>
      <c r="K24" s="84"/>
      <c r="L24" s="84"/>
      <c r="M24" s="84" t="s">
        <v>407</v>
      </c>
      <c r="N24" s="84"/>
      <c r="O24" s="84"/>
      <c r="P24" s="84"/>
      <c r="Q24" s="84"/>
      <c r="R24" s="94" t="s">
        <v>389</v>
      </c>
      <c r="S24" s="94" t="s">
        <v>390</v>
      </c>
      <c r="T24" s="74" t="s">
        <v>419</v>
      </c>
      <c r="U24" s="84" t="s">
        <v>436</v>
      </c>
      <c r="V24" s="75" t="s">
        <v>446</v>
      </c>
      <c r="W24" s="78" t="s">
        <v>35</v>
      </c>
    </row>
    <row r="25" spans="1:23" ht="45" x14ac:dyDescent="0.2">
      <c r="A25" s="95" t="s">
        <v>414</v>
      </c>
      <c r="B25" s="92"/>
      <c r="C25" s="75" t="s">
        <v>413</v>
      </c>
      <c r="D25" s="75" t="s">
        <v>413</v>
      </c>
      <c r="E25" s="75"/>
      <c r="F25" s="75" t="s">
        <v>413</v>
      </c>
      <c r="G25" s="75"/>
      <c r="H25" s="75" t="s">
        <v>413</v>
      </c>
      <c r="I25" s="75" t="s">
        <v>413</v>
      </c>
      <c r="J25" s="84"/>
      <c r="K25" s="84"/>
      <c r="L25" s="84"/>
      <c r="M25" s="84" t="s">
        <v>407</v>
      </c>
      <c r="N25" s="84"/>
      <c r="O25" s="84"/>
      <c r="P25" s="84"/>
      <c r="Q25" s="84"/>
      <c r="R25" s="94" t="s">
        <v>391</v>
      </c>
      <c r="S25" s="94" t="s">
        <v>392</v>
      </c>
      <c r="T25" s="74" t="s">
        <v>419</v>
      </c>
      <c r="U25" s="84" t="s">
        <v>437</v>
      </c>
      <c r="V25" s="75" t="s">
        <v>446</v>
      </c>
      <c r="W25" s="78" t="s">
        <v>35</v>
      </c>
    </row>
    <row r="26" spans="1:23" ht="45" x14ac:dyDescent="0.2">
      <c r="A26" s="95" t="s">
        <v>414</v>
      </c>
      <c r="B26" s="88"/>
      <c r="C26" s="75" t="s">
        <v>413</v>
      </c>
      <c r="D26" s="75" t="s">
        <v>413</v>
      </c>
      <c r="E26" s="75"/>
      <c r="F26" s="75" t="s">
        <v>413</v>
      </c>
      <c r="G26" s="75"/>
      <c r="H26" s="75" t="s">
        <v>413</v>
      </c>
      <c r="I26" s="75" t="s">
        <v>413</v>
      </c>
      <c r="J26" s="84"/>
      <c r="K26" s="84"/>
      <c r="L26" s="84"/>
      <c r="M26" s="84" t="s">
        <v>407</v>
      </c>
      <c r="N26" s="84"/>
      <c r="O26" s="84"/>
      <c r="P26" s="84"/>
      <c r="Q26" s="84"/>
      <c r="R26" s="94" t="s">
        <v>393</v>
      </c>
      <c r="S26" s="94" t="s">
        <v>394</v>
      </c>
      <c r="T26" s="74" t="s">
        <v>419</v>
      </c>
      <c r="U26" s="84" t="s">
        <v>438</v>
      </c>
      <c r="V26" s="75" t="s">
        <v>446</v>
      </c>
      <c r="W26" s="78" t="s">
        <v>35</v>
      </c>
    </row>
    <row r="27" spans="1:23" ht="45" x14ac:dyDescent="0.2">
      <c r="A27" s="86" t="s">
        <v>418</v>
      </c>
      <c r="B27" s="88"/>
      <c r="C27" s="75" t="s">
        <v>413</v>
      </c>
      <c r="D27" s="75" t="s">
        <v>413</v>
      </c>
      <c r="E27" s="75"/>
      <c r="F27" s="75" t="s">
        <v>413</v>
      </c>
      <c r="G27" s="75"/>
      <c r="H27" s="75" t="s">
        <v>413</v>
      </c>
      <c r="I27" s="75" t="s">
        <v>413</v>
      </c>
      <c r="J27" s="84"/>
      <c r="K27" s="84"/>
      <c r="L27" s="84"/>
      <c r="M27" s="84" t="s">
        <v>410</v>
      </c>
      <c r="N27" s="84"/>
      <c r="O27" s="84"/>
      <c r="P27" s="84"/>
      <c r="Q27" s="84"/>
      <c r="R27" s="94" t="s">
        <v>395</v>
      </c>
      <c r="S27" s="94" t="s">
        <v>396</v>
      </c>
      <c r="T27" s="74" t="s">
        <v>419</v>
      </c>
      <c r="U27" s="84" t="s">
        <v>439</v>
      </c>
      <c r="V27" s="84" t="s">
        <v>447</v>
      </c>
      <c r="W27" s="78" t="s">
        <v>35</v>
      </c>
    </row>
    <row r="28" spans="1:23" ht="45" x14ac:dyDescent="0.2">
      <c r="A28" s="86" t="s">
        <v>418</v>
      </c>
      <c r="B28" s="88"/>
      <c r="C28" s="75" t="s">
        <v>413</v>
      </c>
      <c r="D28" s="75" t="s">
        <v>413</v>
      </c>
      <c r="E28" s="75"/>
      <c r="F28" s="75" t="s">
        <v>413</v>
      </c>
      <c r="G28" s="75"/>
      <c r="H28" s="75" t="s">
        <v>413</v>
      </c>
      <c r="I28" s="75" t="s">
        <v>413</v>
      </c>
      <c r="J28" s="84"/>
      <c r="K28" s="84"/>
      <c r="L28" s="84"/>
      <c r="M28" s="84" t="s">
        <v>410</v>
      </c>
      <c r="N28" s="84"/>
      <c r="O28" s="84"/>
      <c r="P28" s="84"/>
      <c r="Q28" s="84"/>
      <c r="R28" s="94" t="s">
        <v>397</v>
      </c>
      <c r="S28" s="94" t="s">
        <v>398</v>
      </c>
      <c r="T28" s="74" t="s">
        <v>419</v>
      </c>
      <c r="U28" s="84" t="s">
        <v>440</v>
      </c>
      <c r="V28" s="84" t="s">
        <v>447</v>
      </c>
      <c r="W28" s="78" t="s">
        <v>35</v>
      </c>
    </row>
    <row r="29" spans="1:23" ht="45" x14ac:dyDescent="0.2">
      <c r="A29" s="86" t="s">
        <v>418</v>
      </c>
      <c r="B29" s="88"/>
      <c r="C29" s="75" t="s">
        <v>413</v>
      </c>
      <c r="D29" s="75" t="s">
        <v>413</v>
      </c>
      <c r="E29" s="75"/>
      <c r="F29" s="75" t="s">
        <v>413</v>
      </c>
      <c r="G29" s="75"/>
      <c r="H29" s="75" t="s">
        <v>413</v>
      </c>
      <c r="I29" s="75" t="s">
        <v>413</v>
      </c>
      <c r="J29" s="84"/>
      <c r="K29" s="84"/>
      <c r="L29" s="84"/>
      <c r="M29" s="84" t="s">
        <v>410</v>
      </c>
      <c r="N29" s="84"/>
      <c r="O29" s="84"/>
      <c r="P29" s="84"/>
      <c r="Q29" s="84"/>
      <c r="R29" s="94" t="s">
        <v>399</v>
      </c>
      <c r="S29" s="94" t="s">
        <v>400</v>
      </c>
      <c r="T29" s="74" t="s">
        <v>419</v>
      </c>
      <c r="U29" s="84" t="s">
        <v>441</v>
      </c>
      <c r="V29" s="84" t="s">
        <v>447</v>
      </c>
      <c r="W29" s="78" t="s">
        <v>35</v>
      </c>
    </row>
    <row r="30" spans="1:23" ht="45" x14ac:dyDescent="0.2">
      <c r="A30" s="86" t="s">
        <v>418</v>
      </c>
      <c r="B30" s="88"/>
      <c r="C30" s="75" t="s">
        <v>413</v>
      </c>
      <c r="D30" s="75" t="s">
        <v>413</v>
      </c>
      <c r="E30" s="75"/>
      <c r="F30" s="75" t="s">
        <v>413</v>
      </c>
      <c r="G30" s="75"/>
      <c r="H30" s="75" t="s">
        <v>413</v>
      </c>
      <c r="I30" s="75" t="s">
        <v>413</v>
      </c>
      <c r="J30" s="84"/>
      <c r="K30" s="84"/>
      <c r="L30" s="84"/>
      <c r="M30" s="84" t="s">
        <v>410</v>
      </c>
      <c r="N30" s="84"/>
      <c r="O30" s="84"/>
      <c r="P30" s="84"/>
      <c r="Q30" s="84"/>
      <c r="R30" s="94" t="s">
        <v>401</v>
      </c>
      <c r="S30" s="94" t="s">
        <v>402</v>
      </c>
      <c r="T30" s="74" t="s">
        <v>419</v>
      </c>
      <c r="U30" s="84" t="s">
        <v>442</v>
      </c>
      <c r="V30" s="84" t="s">
        <v>447</v>
      </c>
      <c r="W30" s="78" t="s">
        <v>35</v>
      </c>
    </row>
    <row r="31" spans="1:23" ht="45" x14ac:dyDescent="0.2">
      <c r="A31" s="86" t="s">
        <v>418</v>
      </c>
      <c r="B31" s="88"/>
      <c r="C31" s="75" t="s">
        <v>413</v>
      </c>
      <c r="D31" s="75" t="s">
        <v>413</v>
      </c>
      <c r="E31" s="75"/>
      <c r="F31" s="75" t="s">
        <v>413</v>
      </c>
      <c r="G31" s="75"/>
      <c r="H31" s="75" t="s">
        <v>413</v>
      </c>
      <c r="I31" s="75" t="s">
        <v>413</v>
      </c>
      <c r="J31" s="84"/>
      <c r="K31" s="84"/>
      <c r="L31" s="84"/>
      <c r="M31" s="84" t="s">
        <v>410</v>
      </c>
      <c r="N31" s="84"/>
      <c r="O31" s="84"/>
      <c r="P31" s="84"/>
      <c r="Q31" s="84"/>
      <c r="R31" s="94" t="s">
        <v>403</v>
      </c>
      <c r="S31" s="94" t="s">
        <v>404</v>
      </c>
      <c r="T31" s="74" t="s">
        <v>419</v>
      </c>
      <c r="U31" s="84" t="s">
        <v>443</v>
      </c>
      <c r="V31" s="84" t="s">
        <v>447</v>
      </c>
      <c r="W31" s="78" t="s">
        <v>35</v>
      </c>
    </row>
    <row r="32" spans="1:23" ht="45" x14ac:dyDescent="0.2">
      <c r="A32" s="86" t="s">
        <v>418</v>
      </c>
      <c r="B32" s="88"/>
      <c r="C32" s="75" t="s">
        <v>413</v>
      </c>
      <c r="D32" s="75" t="s">
        <v>413</v>
      </c>
      <c r="E32" s="75"/>
      <c r="F32" s="75" t="s">
        <v>413</v>
      </c>
      <c r="G32" s="75"/>
      <c r="H32" s="75" t="s">
        <v>413</v>
      </c>
      <c r="I32" s="75" t="s">
        <v>413</v>
      </c>
      <c r="J32" s="84"/>
      <c r="K32" s="84"/>
      <c r="L32" s="84"/>
      <c r="M32" s="84" t="s">
        <v>410</v>
      </c>
      <c r="N32" s="84"/>
      <c r="O32" s="84"/>
      <c r="P32" s="84"/>
      <c r="Q32" s="84"/>
      <c r="R32" s="94" t="s">
        <v>405</v>
      </c>
      <c r="S32" s="94" t="s">
        <v>406</v>
      </c>
      <c r="T32" s="74" t="s">
        <v>419</v>
      </c>
      <c r="U32" s="84" t="s">
        <v>444</v>
      </c>
      <c r="V32" s="84" t="s">
        <v>447</v>
      </c>
      <c r="W32" s="78" t="s">
        <v>35</v>
      </c>
    </row>
    <row r="33" spans="1:23" ht="61" thickBot="1" x14ac:dyDescent="0.25">
      <c r="A33" s="87" t="s">
        <v>415</v>
      </c>
      <c r="B33" s="83"/>
      <c r="C33" s="75" t="s">
        <v>413</v>
      </c>
      <c r="D33" s="75" t="s">
        <v>413</v>
      </c>
      <c r="E33" s="75" t="s">
        <v>413</v>
      </c>
      <c r="F33" s="75" t="s">
        <v>413</v>
      </c>
      <c r="G33" s="75" t="s">
        <v>413</v>
      </c>
      <c r="H33" s="75" t="s">
        <v>413</v>
      </c>
      <c r="I33" s="84"/>
      <c r="J33" s="84" t="s">
        <v>413</v>
      </c>
      <c r="K33" s="84" t="s">
        <v>81</v>
      </c>
      <c r="L33" s="71"/>
      <c r="M33" s="71"/>
      <c r="N33" s="71"/>
      <c r="O33" s="71"/>
      <c r="P33" s="71"/>
      <c r="Q33" s="71"/>
      <c r="R33" s="94" t="s">
        <v>411</v>
      </c>
      <c r="S33" s="94" t="s">
        <v>412</v>
      </c>
      <c r="T33" s="74" t="s">
        <v>419</v>
      </c>
      <c r="U33" s="84" t="s">
        <v>445</v>
      </c>
      <c r="V33" s="71" t="s">
        <v>446</v>
      </c>
      <c r="W33" s="78" t="s">
        <v>35</v>
      </c>
    </row>
    <row r="34" spans="1:23" s="8" customFormat="1" ht="28" x14ac:dyDescent="0.2">
      <c r="A34" s="114" t="s">
        <v>30</v>
      </c>
      <c r="B34" s="79"/>
      <c r="C34" s="80">
        <f>COUNTIF(C$5:C$33,"√")</f>
        <v>29</v>
      </c>
      <c r="D34" s="80">
        <f t="shared" ref="D34:J34" si="0">COUNTIF(D$5:D$33,"√")</f>
        <v>29</v>
      </c>
      <c r="E34" s="80">
        <f t="shared" si="0"/>
        <v>4</v>
      </c>
      <c r="F34" s="80">
        <f t="shared" si="0"/>
        <v>29</v>
      </c>
      <c r="G34" s="80">
        <f t="shared" si="0"/>
        <v>4</v>
      </c>
      <c r="H34" s="80">
        <f t="shared" si="0"/>
        <v>29</v>
      </c>
      <c r="I34" s="80">
        <f t="shared" si="0"/>
        <v>25</v>
      </c>
      <c r="J34" s="80">
        <f t="shared" si="0"/>
        <v>4</v>
      </c>
      <c r="K34" s="81" t="s">
        <v>81</v>
      </c>
      <c r="L34" s="81" t="s">
        <v>77</v>
      </c>
      <c r="M34" s="81" t="s">
        <v>409</v>
      </c>
      <c r="N34" s="81" t="s">
        <v>82</v>
      </c>
      <c r="O34" s="81" t="s">
        <v>83</v>
      </c>
      <c r="P34" s="81" t="s">
        <v>47</v>
      </c>
      <c r="Q34" s="81"/>
      <c r="R34" s="79"/>
      <c r="S34" s="79"/>
      <c r="T34" s="79"/>
      <c r="U34" s="79"/>
      <c r="V34" s="79"/>
      <c r="W34" s="82" t="s">
        <v>34</v>
      </c>
    </row>
    <row r="35" spans="1:23" s="9" customFormat="1" x14ac:dyDescent="0.2">
      <c r="A35" s="115"/>
      <c r="B35" s="12"/>
      <c r="C35" s="12"/>
      <c r="D35" s="12"/>
      <c r="E35" s="12"/>
      <c r="F35" s="12"/>
      <c r="G35" s="12"/>
      <c r="H35" s="12"/>
      <c r="I35" s="12"/>
      <c r="J35" s="12"/>
      <c r="K35" s="29">
        <f>COUNTIF(K$5:K$33,"机制设计不健全")</f>
        <v>4</v>
      </c>
      <c r="L35" s="30">
        <f>COUNTIF(L$5:L$33,"机构设置不健全")</f>
        <v>0</v>
      </c>
      <c r="M35" s="30">
        <f>COUNTIF(M$5:M$33,"关键控制内容缺失")</f>
        <v>16</v>
      </c>
      <c r="N35" s="29">
        <f>COUNTIF(N$5:N$33,"机制流程缺失")</f>
        <v>0</v>
      </c>
      <c r="O35" s="29">
        <f>COUNTIF(O$5:O$33,"机制流程未落实")</f>
        <v>0</v>
      </c>
      <c r="P35" s="30">
        <f>COUNTIF(P$5:P$33,"机制未运行")</f>
        <v>0</v>
      </c>
      <c r="Q35" s="12"/>
      <c r="R35" s="12"/>
      <c r="S35" s="12"/>
      <c r="T35" s="12"/>
      <c r="U35" s="12"/>
      <c r="V35" s="12"/>
      <c r="W35" s="33">
        <f>COUNTIF(W$5:W$33,"对标")</f>
        <v>29</v>
      </c>
    </row>
    <row r="36" spans="1:23" s="9" customFormat="1" ht="28" x14ac:dyDescent="0.2">
      <c r="A36" s="115"/>
      <c r="B36" s="12"/>
      <c r="C36" s="12"/>
      <c r="D36" s="12"/>
      <c r="E36" s="12"/>
      <c r="F36" s="12"/>
      <c r="G36" s="12"/>
      <c r="H36" s="12"/>
      <c r="I36" s="12"/>
      <c r="J36" s="12"/>
      <c r="K36" s="26"/>
      <c r="L36" s="26" t="s">
        <v>79</v>
      </c>
      <c r="M36" s="26" t="s">
        <v>410</v>
      </c>
      <c r="N36" s="26"/>
      <c r="O36" s="26"/>
      <c r="P36" s="26" t="s">
        <v>84</v>
      </c>
      <c r="Q36" s="26"/>
      <c r="R36" s="12"/>
      <c r="S36" s="12"/>
      <c r="T36" s="12"/>
      <c r="U36" s="12"/>
      <c r="V36" s="12"/>
      <c r="W36" s="13" t="s">
        <v>36</v>
      </c>
    </row>
    <row r="37" spans="1:23" s="9" customFormat="1" x14ac:dyDescent="0.2">
      <c r="A37" s="115"/>
      <c r="B37" s="12"/>
      <c r="C37" s="12"/>
      <c r="D37" s="12"/>
      <c r="E37" s="12"/>
      <c r="F37" s="12"/>
      <c r="G37" s="12"/>
      <c r="H37" s="12"/>
      <c r="I37" s="12"/>
      <c r="J37" s="12"/>
      <c r="K37" s="26"/>
      <c r="L37" s="29">
        <f>COUNTIF(L$5:L$33,"机构职能不健全")</f>
        <v>0</v>
      </c>
      <c r="M37" s="29">
        <f>COUNTIF(M$5:M$33,"业务层面控制要求缺失")</f>
        <v>6</v>
      </c>
      <c r="N37" s="29"/>
      <c r="O37" s="29"/>
      <c r="P37" s="30">
        <f>COUNTIF(P$5:P$33,"机构未运行")</f>
        <v>0</v>
      </c>
      <c r="Q37" s="12"/>
      <c r="R37" s="12"/>
      <c r="S37" s="12"/>
      <c r="T37" s="12"/>
      <c r="U37" s="12"/>
      <c r="V37" s="12"/>
      <c r="W37" s="33">
        <f>COUNTIF(W$5:W$33,"内控报告检查")</f>
        <v>0</v>
      </c>
    </row>
    <row r="38" spans="1:23" s="9" customFormat="1" ht="28" x14ac:dyDescent="0.2">
      <c r="A38" s="115"/>
      <c r="B38" s="12"/>
      <c r="C38" s="12"/>
      <c r="D38" s="12"/>
      <c r="E38" s="12"/>
      <c r="F38" s="12"/>
      <c r="G38" s="12"/>
      <c r="H38" s="12"/>
      <c r="I38" s="12"/>
      <c r="J38" s="12"/>
      <c r="K38" s="26"/>
      <c r="L38" s="26"/>
      <c r="M38" s="26" t="s">
        <v>408</v>
      </c>
      <c r="N38" s="26"/>
      <c r="O38" s="26"/>
      <c r="P38" s="26" t="s">
        <v>85</v>
      </c>
      <c r="Q38" s="26"/>
      <c r="R38" s="12"/>
      <c r="S38" s="12"/>
      <c r="T38" s="12"/>
      <c r="U38" s="12"/>
      <c r="V38" s="12"/>
      <c r="W38" s="13" t="s">
        <v>38</v>
      </c>
    </row>
    <row r="39" spans="1:23" s="9" customFormat="1" ht="15" customHeight="1" x14ac:dyDescent="0.2">
      <c r="A39" s="115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>
        <f>COUNTIF(M$5:M$33,"控制方法缺失")</f>
        <v>3</v>
      </c>
      <c r="N39" s="12"/>
      <c r="O39" s="12"/>
      <c r="P39" s="30">
        <f>COUNTIF(P$5:P$33,"议事流程未执行")</f>
        <v>0</v>
      </c>
      <c r="Q39" s="12"/>
      <c r="R39" s="12"/>
      <c r="S39" s="12"/>
      <c r="T39" s="12"/>
      <c r="U39" s="12"/>
      <c r="V39" s="12"/>
      <c r="W39" s="33">
        <f>COUNTIF(W$5:W$33,"一致性测试")</f>
        <v>0</v>
      </c>
    </row>
    <row r="40" spans="1:23" s="9" customFormat="1" ht="28" x14ac:dyDescent="0.2">
      <c r="A40" s="115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26" t="s">
        <v>86</v>
      </c>
      <c r="Q40" s="26"/>
      <c r="R40" s="12"/>
      <c r="S40" s="12"/>
      <c r="T40" s="12"/>
      <c r="U40" s="12"/>
      <c r="V40" s="12"/>
      <c r="W40" s="13" t="s">
        <v>40</v>
      </c>
    </row>
    <row r="41" spans="1:23" s="9" customFormat="1" ht="15" customHeight="1" x14ac:dyDescent="0.2">
      <c r="A41" s="115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30">
        <f>COUNTIF(P$5:P$33,"制度未执行")</f>
        <v>0</v>
      </c>
      <c r="Q41" s="12"/>
      <c r="R41" s="12"/>
      <c r="S41" s="12"/>
      <c r="T41" s="12"/>
      <c r="U41" s="12"/>
      <c r="V41" s="12"/>
      <c r="W41" s="33">
        <f>COUNTIF(W$5:W$33,"调研")</f>
        <v>0</v>
      </c>
    </row>
    <row r="42" spans="1:23" s="9" customFormat="1" ht="42" x14ac:dyDescent="0.2">
      <c r="A42" s="115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26" t="s">
        <v>87</v>
      </c>
      <c r="Q42" s="26"/>
      <c r="R42" s="12"/>
      <c r="S42" s="12"/>
      <c r="T42" s="12"/>
      <c r="U42" s="12"/>
      <c r="V42" s="12"/>
      <c r="W42" s="13" t="s">
        <v>42</v>
      </c>
    </row>
    <row r="43" spans="1:23" s="9" customFormat="1" ht="15" customHeight="1" x14ac:dyDescent="0.2">
      <c r="A43" s="115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30">
        <f>COUNTIF(P$5:P$33,"监督与评价机制未运行")</f>
        <v>0</v>
      </c>
      <c r="Q43" s="12"/>
      <c r="R43" s="12"/>
      <c r="S43" s="12"/>
      <c r="T43" s="12"/>
      <c r="U43" s="12"/>
      <c r="V43" s="12"/>
      <c r="W43" s="31">
        <f>COUNTIF(W$5:W$33,"单位自行识别")</f>
        <v>0</v>
      </c>
    </row>
    <row r="44" spans="1:23" s="9" customFormat="1" ht="15" customHeight="1" x14ac:dyDescent="0.2">
      <c r="A44" s="115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3" t="s">
        <v>44</v>
      </c>
    </row>
    <row r="45" spans="1:23" s="9" customFormat="1" ht="16" customHeight="1" thickBot="1" x14ac:dyDescent="0.25">
      <c r="A45" s="116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32">
        <f>COUNTIF(W$5:W$33,"运行评价")</f>
        <v>0</v>
      </c>
    </row>
    <row r="46" spans="1:23" s="9" customFormat="1" ht="14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</row>
    <row r="47" spans="1:23" s="9" customFormat="1" ht="14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</row>
    <row r="48" spans="1:23" s="9" customFormat="1" ht="14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</row>
    <row r="49" spans="1:23" s="9" customFormat="1" ht="14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</row>
    <row r="50" spans="1:23" s="9" customFormat="1" ht="14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</row>
  </sheetData>
  <dataConsolidate/>
  <mergeCells count="11">
    <mergeCell ref="A34:A45"/>
    <mergeCell ref="A1:W1"/>
    <mergeCell ref="S2:S3"/>
    <mergeCell ref="R2:R3"/>
    <mergeCell ref="C2:J2"/>
    <mergeCell ref="T2:U2"/>
    <mergeCell ref="W2:W3"/>
    <mergeCell ref="K2:Q2"/>
    <mergeCell ref="V2:V3"/>
    <mergeCell ref="B2:B4"/>
    <mergeCell ref="A2:A4"/>
  </mergeCells>
  <phoneticPr fontId="3" type="noConversion"/>
  <dataValidations count="1">
    <dataValidation type="list" allowBlank="1" showInputMessage="1" showErrorMessage="1" sqref="J23 J5:J20 C5:I33 J26:J33">
      <formula1>"√"</formula1>
    </dataValidation>
  </dataValidations>
  <pageMargins left="0.25" right="0.25" top="0.75" bottom="0.75" header="0.3" footer="0.3"/>
  <pageSetup paperSize="8" orientation="landscape"/>
  <headerFooter>
    <oddFooter>&amp;C&amp;"Helvetica Neue,Regular"&amp;12&amp;K000000&amp;P</oddFooter>
  </headerFooter>
  <legacyDrawing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规格表!$A$18</xm:f>
          </x14:formula1>
          <xm:sqref>K20:L20 N20 K5:K19 K21:K33</xm:sqref>
        </x14:dataValidation>
        <x14:dataValidation type="list" allowBlank="1" showInputMessage="1" showErrorMessage="1">
          <x14:formula1>
            <xm:f>规格表!$B$18:$B$19</xm:f>
          </x14:formula1>
          <xm:sqref>L5:L19 L26:L33</xm:sqref>
        </x14:dataValidation>
        <x14:dataValidation type="list" allowBlank="1" showInputMessage="1" showErrorMessage="1">
          <x14:formula1>
            <xm:f>规格表!$D$18</xm:f>
          </x14:formula1>
          <xm:sqref>N5:N19 N26:N33</xm:sqref>
        </x14:dataValidation>
        <x14:dataValidation type="list" allowBlank="1" showInputMessage="1" showErrorMessage="1">
          <x14:formula1>
            <xm:f>规格表!$E$18</xm:f>
          </x14:formula1>
          <xm:sqref>P20:Q20 O5:O20 O26:O33</xm:sqref>
        </x14:dataValidation>
        <x14:dataValidation type="list" allowBlank="1" showInputMessage="1" showErrorMessage="1">
          <x14:formula1>
            <xm:f>规格表!$F$18:$F$22</xm:f>
          </x14:formula1>
          <xm:sqref>P5:Q19 P26:Q33</xm:sqref>
        </x14:dataValidation>
        <x14:dataValidation type="list" allowBlank="1" showInputMessage="1" showErrorMessage="1">
          <x14:formula1>
            <xm:f>规格表!$G$18:$G$23</xm:f>
          </x14:formula1>
          <xm:sqref>W5:W33</xm:sqref>
        </x14:dataValidation>
        <x14:dataValidation type="list" allowBlank="1" showInputMessage="1" showErrorMessage="1">
          <x14:formula1>
            <xm:f>规格表!$C$18:$C$20</xm:f>
          </x14:formula1>
          <xm:sqref>M10:M33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205"/>
  <sheetViews>
    <sheetView showGridLines="0" tabSelected="1" workbookViewId="0">
      <pane xSplit="3" ySplit="4" topLeftCell="E189" activePane="bottomRight" state="frozenSplit"/>
      <selection pane="topRight" activeCell="D1" sqref="D1"/>
      <selection pane="bottomLeft" activeCell="A4" sqref="A4"/>
      <selection pane="bottomRight" activeCell="T29" sqref="T29"/>
    </sheetView>
  </sheetViews>
  <sheetFormatPr baseColWidth="10" defaultColWidth="9" defaultRowHeight="15" customHeight="1" x14ac:dyDescent="0.2"/>
  <cols>
    <col min="1" max="1" width="4.5" style="1" customWidth="1"/>
    <col min="2" max="2" width="22.33203125" style="1" customWidth="1"/>
    <col min="3" max="3" width="32.1640625" style="1" customWidth="1"/>
    <col min="4" max="11" width="6" style="1" customWidth="1"/>
    <col min="12" max="18" width="11.1640625" style="1" customWidth="1"/>
    <col min="19" max="20" width="8" style="1" customWidth="1"/>
    <col min="21" max="21" width="41.33203125" style="1" customWidth="1"/>
    <col min="22" max="22" width="23.33203125" style="1" customWidth="1"/>
    <col min="23" max="23" width="9.5" style="1" customWidth="1"/>
    <col min="24" max="24" width="12" style="1" customWidth="1"/>
    <col min="25" max="257" width="9" customWidth="1"/>
  </cols>
  <sheetData>
    <row r="1" spans="1:24" ht="34.5" customHeight="1" x14ac:dyDescent="0.2">
      <c r="A1" s="117" t="s">
        <v>25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1"/>
    </row>
    <row r="2" spans="1:24" ht="19" customHeight="1" x14ac:dyDescent="0.2">
      <c r="A2" s="129" t="s">
        <v>26</v>
      </c>
      <c r="B2" s="120" t="s">
        <v>1</v>
      </c>
      <c r="C2" s="120" t="s">
        <v>2</v>
      </c>
      <c r="D2" s="120" t="s">
        <v>3</v>
      </c>
      <c r="E2" s="125"/>
      <c r="F2" s="125"/>
      <c r="G2" s="125"/>
      <c r="H2" s="125"/>
      <c r="I2" s="125"/>
      <c r="J2" s="125"/>
      <c r="K2" s="125"/>
      <c r="L2" s="120" t="s">
        <v>4</v>
      </c>
      <c r="M2" s="120"/>
      <c r="N2" s="120"/>
      <c r="O2" s="120"/>
      <c r="P2" s="120"/>
      <c r="Q2" s="120"/>
      <c r="R2" s="120"/>
      <c r="S2" s="120" t="s">
        <v>5</v>
      </c>
      <c r="T2" s="120" t="s">
        <v>6</v>
      </c>
      <c r="U2" s="120" t="s">
        <v>27</v>
      </c>
      <c r="V2" s="120"/>
      <c r="W2" s="120" t="s">
        <v>8</v>
      </c>
      <c r="X2" s="123" t="s">
        <v>28</v>
      </c>
    </row>
    <row r="3" spans="1:24" ht="60" x14ac:dyDescent="0.2">
      <c r="A3" s="129"/>
      <c r="B3" s="120"/>
      <c r="C3" s="120"/>
      <c r="D3" s="35" t="s">
        <v>10</v>
      </c>
      <c r="E3" s="35" t="s">
        <v>11</v>
      </c>
      <c r="F3" s="35" t="s">
        <v>12</v>
      </c>
      <c r="G3" s="35" t="s">
        <v>13</v>
      </c>
      <c r="H3" s="35" t="s">
        <v>14</v>
      </c>
      <c r="I3" s="35" t="s">
        <v>15</v>
      </c>
      <c r="J3" s="35" t="s">
        <v>16</v>
      </c>
      <c r="K3" s="35" t="s">
        <v>17</v>
      </c>
      <c r="L3" s="35" t="s">
        <v>18</v>
      </c>
      <c r="M3" s="35" t="s">
        <v>19</v>
      </c>
      <c r="N3" s="35" t="s">
        <v>20</v>
      </c>
      <c r="O3" s="35" t="s">
        <v>21</v>
      </c>
      <c r="P3" s="35" t="s">
        <v>22</v>
      </c>
      <c r="Q3" s="35" t="s">
        <v>23</v>
      </c>
      <c r="R3" s="35" t="s">
        <v>89</v>
      </c>
      <c r="S3" s="120"/>
      <c r="T3" s="120"/>
      <c r="U3" s="35" t="s">
        <v>29</v>
      </c>
      <c r="V3" s="35" t="s">
        <v>24</v>
      </c>
      <c r="W3" s="125"/>
      <c r="X3" s="124"/>
    </row>
    <row r="4" spans="1:24" ht="16" thickBot="1" x14ac:dyDescent="0.25">
      <c r="A4" s="130"/>
      <c r="B4" s="142"/>
      <c r="C4" s="142"/>
      <c r="D4" s="69" t="s">
        <v>326</v>
      </c>
      <c r="E4" s="69" t="s">
        <v>327</v>
      </c>
      <c r="F4" s="69" t="s">
        <v>328</v>
      </c>
      <c r="G4" s="69" t="s">
        <v>329</v>
      </c>
      <c r="H4" s="69" t="s">
        <v>330</v>
      </c>
      <c r="I4" s="69" t="s">
        <v>331</v>
      </c>
      <c r="J4" s="69" t="s">
        <v>332</v>
      </c>
      <c r="K4" s="69" t="s">
        <v>333</v>
      </c>
      <c r="L4" s="69" t="s">
        <v>334</v>
      </c>
      <c r="M4" s="69" t="s">
        <v>335</v>
      </c>
      <c r="N4" s="69" t="s">
        <v>336</v>
      </c>
      <c r="O4" s="69" t="s">
        <v>337</v>
      </c>
      <c r="P4" s="69" t="s">
        <v>338</v>
      </c>
      <c r="Q4" s="69" t="s">
        <v>339</v>
      </c>
      <c r="R4" s="69" t="s">
        <v>340</v>
      </c>
      <c r="S4" s="69" t="s">
        <v>341</v>
      </c>
      <c r="T4" s="69" t="s">
        <v>342</v>
      </c>
      <c r="U4" s="69" t="s">
        <v>343</v>
      </c>
      <c r="V4" s="69" t="s">
        <v>344</v>
      </c>
      <c r="W4" s="71">
        <v>22</v>
      </c>
      <c r="X4" s="73">
        <v>23</v>
      </c>
    </row>
    <row r="5" spans="1:24" ht="60" x14ac:dyDescent="0.2">
      <c r="A5" s="137" t="s">
        <v>448</v>
      </c>
      <c r="B5" s="94" t="s">
        <v>449</v>
      </c>
      <c r="C5" s="74"/>
      <c r="D5" s="75" t="s">
        <v>413</v>
      </c>
      <c r="E5" s="75" t="s">
        <v>413</v>
      </c>
      <c r="F5" s="75" t="s">
        <v>413</v>
      </c>
      <c r="G5" s="75" t="s">
        <v>413</v>
      </c>
      <c r="H5" s="75"/>
      <c r="I5" s="75" t="s">
        <v>413</v>
      </c>
      <c r="J5" s="75" t="s">
        <v>413</v>
      </c>
      <c r="K5" s="75"/>
      <c r="L5" s="75"/>
      <c r="M5" s="75"/>
      <c r="N5" s="75" t="s">
        <v>75</v>
      </c>
      <c r="O5" s="75"/>
      <c r="P5" s="75"/>
      <c r="Q5" s="75"/>
      <c r="R5" s="94"/>
      <c r="S5" s="75" t="s">
        <v>472</v>
      </c>
      <c r="T5" s="94" t="s">
        <v>489</v>
      </c>
      <c r="U5" s="76" t="s">
        <v>454</v>
      </c>
      <c r="V5" s="77" t="s">
        <v>455</v>
      </c>
      <c r="W5" s="77" t="s">
        <v>447</v>
      </c>
      <c r="X5" s="78" t="s">
        <v>35</v>
      </c>
    </row>
    <row r="6" spans="1:24" ht="60" x14ac:dyDescent="0.2">
      <c r="A6" s="138"/>
      <c r="B6" s="94" t="s">
        <v>449</v>
      </c>
      <c r="C6" s="88"/>
      <c r="D6" s="75" t="s">
        <v>413</v>
      </c>
      <c r="E6" s="75" t="s">
        <v>413</v>
      </c>
      <c r="F6" s="75" t="s">
        <v>413</v>
      </c>
      <c r="G6" s="75" t="s">
        <v>413</v>
      </c>
      <c r="H6" s="75"/>
      <c r="I6" s="75" t="s">
        <v>413</v>
      </c>
      <c r="J6" s="75" t="s">
        <v>413</v>
      </c>
      <c r="K6" s="84"/>
      <c r="L6" s="84"/>
      <c r="M6" s="84"/>
      <c r="N6" s="84" t="s">
        <v>75</v>
      </c>
      <c r="O6" s="84"/>
      <c r="P6" s="84"/>
      <c r="Q6" s="84"/>
      <c r="R6" s="85"/>
      <c r="S6" s="75" t="s">
        <v>473</v>
      </c>
      <c r="T6" s="94" t="s">
        <v>490</v>
      </c>
      <c r="U6" s="76" t="s">
        <v>454</v>
      </c>
      <c r="V6" s="77" t="s">
        <v>456</v>
      </c>
      <c r="W6" s="77" t="s">
        <v>447</v>
      </c>
      <c r="X6" s="78" t="s">
        <v>35</v>
      </c>
    </row>
    <row r="7" spans="1:24" ht="75" x14ac:dyDescent="0.2">
      <c r="A7" s="138"/>
      <c r="B7" s="84" t="s">
        <v>453</v>
      </c>
      <c r="C7" s="88"/>
      <c r="D7" s="75" t="s">
        <v>413</v>
      </c>
      <c r="E7" s="75" t="s">
        <v>413</v>
      </c>
      <c r="F7" s="75" t="s">
        <v>413</v>
      </c>
      <c r="G7" s="75" t="s">
        <v>413</v>
      </c>
      <c r="H7" s="75" t="s">
        <v>413</v>
      </c>
      <c r="I7" s="75" t="s">
        <v>413</v>
      </c>
      <c r="J7" s="75" t="s">
        <v>413</v>
      </c>
      <c r="K7" s="84" t="s">
        <v>413</v>
      </c>
      <c r="L7" s="84"/>
      <c r="M7" s="84" t="s">
        <v>77</v>
      </c>
      <c r="N7" s="84"/>
      <c r="O7" s="84"/>
      <c r="P7" s="84"/>
      <c r="Q7" s="84"/>
      <c r="R7" s="85"/>
      <c r="S7" s="75" t="s">
        <v>474</v>
      </c>
      <c r="T7" s="94" t="s">
        <v>491</v>
      </c>
      <c r="U7" s="76" t="s">
        <v>454</v>
      </c>
      <c r="V7" s="77" t="s">
        <v>457</v>
      </c>
      <c r="W7" s="77" t="s">
        <v>447</v>
      </c>
      <c r="X7" s="78" t="s">
        <v>35</v>
      </c>
    </row>
    <row r="8" spans="1:24" ht="60" x14ac:dyDescent="0.2">
      <c r="A8" s="138"/>
      <c r="B8" s="84" t="s">
        <v>450</v>
      </c>
      <c r="C8" s="88"/>
      <c r="D8" s="75" t="s">
        <v>413</v>
      </c>
      <c r="E8" s="75" t="s">
        <v>413</v>
      </c>
      <c r="F8" s="75" t="s">
        <v>413</v>
      </c>
      <c r="G8" s="75" t="s">
        <v>413</v>
      </c>
      <c r="H8" s="75"/>
      <c r="I8" s="75" t="s">
        <v>413</v>
      </c>
      <c r="J8" s="75" t="s">
        <v>413</v>
      </c>
      <c r="K8" s="84"/>
      <c r="L8" s="84"/>
      <c r="M8" s="84"/>
      <c r="N8" s="84" t="s">
        <v>73</v>
      </c>
      <c r="O8" s="84"/>
      <c r="P8" s="84"/>
      <c r="Q8" s="84"/>
      <c r="R8" s="85"/>
      <c r="S8" s="75" t="s">
        <v>475</v>
      </c>
      <c r="T8" s="94" t="s">
        <v>492</v>
      </c>
      <c r="U8" s="76" t="s">
        <v>454</v>
      </c>
      <c r="V8" s="77" t="s">
        <v>458</v>
      </c>
      <c r="W8" s="77" t="s">
        <v>447</v>
      </c>
      <c r="X8" s="78" t="s">
        <v>35</v>
      </c>
    </row>
    <row r="9" spans="1:24" ht="60" x14ac:dyDescent="0.2">
      <c r="A9" s="138"/>
      <c r="B9" s="84" t="s">
        <v>450</v>
      </c>
      <c r="C9" s="88"/>
      <c r="D9" s="75" t="s">
        <v>413</v>
      </c>
      <c r="E9" s="75" t="s">
        <v>413</v>
      </c>
      <c r="F9" s="75" t="s">
        <v>413</v>
      </c>
      <c r="G9" s="75" t="s">
        <v>413</v>
      </c>
      <c r="H9" s="75"/>
      <c r="I9" s="75" t="s">
        <v>413</v>
      </c>
      <c r="J9" s="75" t="s">
        <v>413</v>
      </c>
      <c r="K9" s="84"/>
      <c r="L9" s="84"/>
      <c r="M9" s="84"/>
      <c r="N9" s="84" t="s">
        <v>73</v>
      </c>
      <c r="O9" s="84"/>
      <c r="P9" s="84"/>
      <c r="Q9" s="84"/>
      <c r="R9" s="85"/>
      <c r="S9" s="75" t="s">
        <v>476</v>
      </c>
      <c r="T9" s="94" t="s">
        <v>493</v>
      </c>
      <c r="U9" s="76" t="s">
        <v>454</v>
      </c>
      <c r="V9" s="77" t="s">
        <v>459</v>
      </c>
      <c r="W9" s="77" t="s">
        <v>447</v>
      </c>
      <c r="X9" s="78" t="s">
        <v>35</v>
      </c>
    </row>
    <row r="10" spans="1:24" ht="60" x14ac:dyDescent="0.2">
      <c r="A10" s="138"/>
      <c r="B10" s="94" t="s">
        <v>449</v>
      </c>
      <c r="C10" s="88"/>
      <c r="D10" s="75" t="s">
        <v>413</v>
      </c>
      <c r="E10" s="75" t="s">
        <v>413</v>
      </c>
      <c r="F10" s="75" t="s">
        <v>413</v>
      </c>
      <c r="G10" s="75" t="s">
        <v>413</v>
      </c>
      <c r="H10" s="75"/>
      <c r="I10" s="75" t="s">
        <v>413</v>
      </c>
      <c r="J10" s="75" t="s">
        <v>413</v>
      </c>
      <c r="K10" s="84"/>
      <c r="L10" s="84"/>
      <c r="M10" s="84"/>
      <c r="N10" s="84" t="s">
        <v>75</v>
      </c>
      <c r="O10" s="84"/>
      <c r="P10" s="84"/>
      <c r="Q10" s="84"/>
      <c r="R10" s="85"/>
      <c r="S10" s="75" t="s">
        <v>477</v>
      </c>
      <c r="T10" s="94" t="s">
        <v>494</v>
      </c>
      <c r="U10" s="76" t="s">
        <v>454</v>
      </c>
      <c r="V10" s="68" t="s">
        <v>460</v>
      </c>
      <c r="W10" s="77" t="s">
        <v>447</v>
      </c>
      <c r="X10" s="78" t="s">
        <v>35</v>
      </c>
    </row>
    <row r="11" spans="1:24" ht="60" x14ac:dyDescent="0.2">
      <c r="A11" s="138"/>
      <c r="B11" s="94" t="s">
        <v>449</v>
      </c>
      <c r="C11" s="88"/>
      <c r="D11" s="75" t="s">
        <v>413</v>
      </c>
      <c r="E11" s="75" t="s">
        <v>413</v>
      </c>
      <c r="F11" s="75" t="s">
        <v>413</v>
      </c>
      <c r="G11" s="75" t="s">
        <v>413</v>
      </c>
      <c r="H11" s="75"/>
      <c r="I11" s="75" t="s">
        <v>413</v>
      </c>
      <c r="J11" s="75" t="s">
        <v>413</v>
      </c>
      <c r="K11" s="84"/>
      <c r="L11" s="84"/>
      <c r="M11" s="84"/>
      <c r="N11" s="84" t="s">
        <v>75</v>
      </c>
      <c r="O11" s="84"/>
      <c r="P11" s="84"/>
      <c r="Q11" s="84"/>
      <c r="R11" s="85"/>
      <c r="S11" s="75" t="s">
        <v>478</v>
      </c>
      <c r="T11" s="94" t="s">
        <v>495</v>
      </c>
      <c r="U11" s="76" t="s">
        <v>454</v>
      </c>
      <c r="V11" s="68" t="s">
        <v>461</v>
      </c>
      <c r="W11" s="77" t="s">
        <v>447</v>
      </c>
      <c r="X11" s="78" t="s">
        <v>35</v>
      </c>
    </row>
    <row r="12" spans="1:24" ht="60" x14ac:dyDescent="0.2">
      <c r="A12" s="138"/>
      <c r="B12" s="94" t="s">
        <v>449</v>
      </c>
      <c r="C12" s="88"/>
      <c r="D12" s="75" t="s">
        <v>413</v>
      </c>
      <c r="E12" s="75" t="s">
        <v>413</v>
      </c>
      <c r="F12" s="75" t="s">
        <v>413</v>
      </c>
      <c r="G12" s="75" t="s">
        <v>413</v>
      </c>
      <c r="H12" s="75"/>
      <c r="I12" s="75" t="s">
        <v>413</v>
      </c>
      <c r="J12" s="75" t="s">
        <v>413</v>
      </c>
      <c r="K12" s="84"/>
      <c r="L12" s="84"/>
      <c r="M12" s="84"/>
      <c r="N12" s="84" t="s">
        <v>75</v>
      </c>
      <c r="O12" s="84"/>
      <c r="P12" s="84"/>
      <c r="Q12" s="84"/>
      <c r="R12" s="85"/>
      <c r="S12" s="75" t="s">
        <v>479</v>
      </c>
      <c r="T12" s="94" t="s">
        <v>496</v>
      </c>
      <c r="U12" s="76" t="s">
        <v>454</v>
      </c>
      <c r="V12" s="68" t="s">
        <v>462</v>
      </c>
      <c r="W12" s="77" t="s">
        <v>447</v>
      </c>
      <c r="X12" s="78" t="s">
        <v>35</v>
      </c>
    </row>
    <row r="13" spans="1:24" ht="60" x14ac:dyDescent="0.2">
      <c r="A13" s="138"/>
      <c r="B13" s="94" t="s">
        <v>449</v>
      </c>
      <c r="C13" s="88"/>
      <c r="D13" s="75" t="s">
        <v>413</v>
      </c>
      <c r="E13" s="75" t="s">
        <v>413</v>
      </c>
      <c r="F13" s="75" t="s">
        <v>413</v>
      </c>
      <c r="G13" s="75" t="s">
        <v>413</v>
      </c>
      <c r="H13" s="75"/>
      <c r="I13" s="75" t="s">
        <v>413</v>
      </c>
      <c r="J13" s="75" t="s">
        <v>413</v>
      </c>
      <c r="K13" s="84"/>
      <c r="L13" s="84"/>
      <c r="M13" s="84"/>
      <c r="N13" s="84" t="s">
        <v>75</v>
      </c>
      <c r="O13" s="84"/>
      <c r="P13" s="84"/>
      <c r="Q13" s="84"/>
      <c r="R13" s="85"/>
      <c r="S13" s="75" t="s">
        <v>480</v>
      </c>
      <c r="T13" s="94" t="s">
        <v>497</v>
      </c>
      <c r="U13" s="76" t="s">
        <v>454</v>
      </c>
      <c r="V13" s="68" t="s">
        <v>463</v>
      </c>
      <c r="W13" s="77" t="s">
        <v>447</v>
      </c>
      <c r="X13" s="78" t="s">
        <v>35</v>
      </c>
    </row>
    <row r="14" spans="1:24" ht="60" x14ac:dyDescent="0.2">
      <c r="A14" s="138"/>
      <c r="B14" s="94" t="s">
        <v>449</v>
      </c>
      <c r="C14" s="88"/>
      <c r="D14" s="75" t="s">
        <v>413</v>
      </c>
      <c r="E14" s="75" t="s">
        <v>413</v>
      </c>
      <c r="F14" s="75" t="s">
        <v>413</v>
      </c>
      <c r="G14" s="75" t="s">
        <v>413</v>
      </c>
      <c r="H14" s="75"/>
      <c r="I14" s="75" t="s">
        <v>413</v>
      </c>
      <c r="J14" s="75" t="s">
        <v>413</v>
      </c>
      <c r="K14" s="84"/>
      <c r="L14" s="84"/>
      <c r="M14" s="84"/>
      <c r="N14" s="84" t="s">
        <v>73</v>
      </c>
      <c r="O14" s="84"/>
      <c r="P14" s="84"/>
      <c r="Q14" s="84"/>
      <c r="R14" s="85"/>
      <c r="S14" s="75" t="s">
        <v>481</v>
      </c>
      <c r="T14" s="94" t="s">
        <v>498</v>
      </c>
      <c r="U14" s="76" t="s">
        <v>454</v>
      </c>
      <c r="V14" s="68" t="s">
        <v>464</v>
      </c>
      <c r="W14" s="77" t="s">
        <v>447</v>
      </c>
      <c r="X14" s="78" t="s">
        <v>35</v>
      </c>
    </row>
    <row r="15" spans="1:24" ht="60" x14ac:dyDescent="0.2">
      <c r="A15" s="138"/>
      <c r="B15" s="94" t="s">
        <v>449</v>
      </c>
      <c r="C15" s="67"/>
      <c r="D15" s="75" t="s">
        <v>413</v>
      </c>
      <c r="E15" s="75" t="s">
        <v>413</v>
      </c>
      <c r="F15" s="75" t="s">
        <v>413</v>
      </c>
      <c r="G15" s="75" t="s">
        <v>413</v>
      </c>
      <c r="H15" s="75"/>
      <c r="I15" s="75" t="s">
        <v>413</v>
      </c>
      <c r="J15" s="75" t="s">
        <v>413</v>
      </c>
      <c r="K15" s="84"/>
      <c r="L15" s="84"/>
      <c r="M15" s="84"/>
      <c r="N15" s="84" t="s">
        <v>75</v>
      </c>
      <c r="O15" s="84"/>
      <c r="P15" s="84"/>
      <c r="Q15" s="84"/>
      <c r="R15" s="85"/>
      <c r="S15" s="75" t="s">
        <v>482</v>
      </c>
      <c r="T15" s="94" t="s">
        <v>499</v>
      </c>
      <c r="U15" s="76" t="s">
        <v>454</v>
      </c>
      <c r="V15" s="68" t="s">
        <v>465</v>
      </c>
      <c r="W15" s="77" t="s">
        <v>447</v>
      </c>
      <c r="X15" s="78" t="s">
        <v>35</v>
      </c>
    </row>
    <row r="16" spans="1:24" ht="60" x14ac:dyDescent="0.2">
      <c r="A16" s="138"/>
      <c r="B16" s="94" t="s">
        <v>449</v>
      </c>
      <c r="C16" s="67"/>
      <c r="D16" s="75" t="s">
        <v>413</v>
      </c>
      <c r="E16" s="75" t="s">
        <v>413</v>
      </c>
      <c r="F16" s="75" t="s">
        <v>413</v>
      </c>
      <c r="G16" s="75" t="s">
        <v>413</v>
      </c>
      <c r="H16" s="75"/>
      <c r="I16" s="75" t="s">
        <v>413</v>
      </c>
      <c r="J16" s="75" t="s">
        <v>413</v>
      </c>
      <c r="K16" s="84"/>
      <c r="L16" s="84"/>
      <c r="M16" s="84"/>
      <c r="N16" s="84" t="s">
        <v>73</v>
      </c>
      <c r="O16" s="84"/>
      <c r="P16" s="84"/>
      <c r="Q16" s="84"/>
      <c r="R16" s="85"/>
      <c r="S16" s="75" t="s">
        <v>483</v>
      </c>
      <c r="T16" s="94" t="s">
        <v>500</v>
      </c>
      <c r="U16" s="76" t="s">
        <v>454</v>
      </c>
      <c r="V16" s="68" t="s">
        <v>466</v>
      </c>
      <c r="W16" s="77" t="s">
        <v>447</v>
      </c>
      <c r="X16" s="78" t="s">
        <v>35</v>
      </c>
    </row>
    <row r="17" spans="1:24" ht="60" x14ac:dyDescent="0.2">
      <c r="A17" s="138"/>
      <c r="B17" s="94" t="s">
        <v>449</v>
      </c>
      <c r="C17" s="67"/>
      <c r="D17" s="75" t="s">
        <v>413</v>
      </c>
      <c r="E17" s="75" t="s">
        <v>413</v>
      </c>
      <c r="F17" s="75" t="s">
        <v>413</v>
      </c>
      <c r="G17" s="75" t="s">
        <v>413</v>
      </c>
      <c r="H17" s="75"/>
      <c r="I17" s="75" t="s">
        <v>413</v>
      </c>
      <c r="J17" s="75" t="s">
        <v>413</v>
      </c>
      <c r="K17" s="84"/>
      <c r="L17" s="84"/>
      <c r="M17" s="84"/>
      <c r="N17" s="84" t="s">
        <v>75</v>
      </c>
      <c r="O17" s="84"/>
      <c r="P17" s="84"/>
      <c r="Q17" s="84"/>
      <c r="R17" s="85"/>
      <c r="S17" s="75" t="s">
        <v>484</v>
      </c>
      <c r="T17" s="94" t="s">
        <v>501</v>
      </c>
      <c r="U17" s="76" t="s">
        <v>454</v>
      </c>
      <c r="V17" s="68" t="s">
        <v>467</v>
      </c>
      <c r="W17" s="77" t="s">
        <v>447</v>
      </c>
      <c r="X17" s="78" t="s">
        <v>35</v>
      </c>
    </row>
    <row r="18" spans="1:24" ht="60" x14ac:dyDescent="0.2">
      <c r="A18" s="138"/>
      <c r="B18" s="94" t="s">
        <v>449</v>
      </c>
      <c r="C18" s="67"/>
      <c r="D18" s="75" t="s">
        <v>413</v>
      </c>
      <c r="E18" s="75" t="s">
        <v>413</v>
      </c>
      <c r="F18" s="75" t="s">
        <v>413</v>
      </c>
      <c r="G18" s="75" t="s">
        <v>413</v>
      </c>
      <c r="H18" s="75"/>
      <c r="I18" s="75" t="s">
        <v>413</v>
      </c>
      <c r="J18" s="75" t="s">
        <v>413</v>
      </c>
      <c r="K18" s="84"/>
      <c r="L18" s="84"/>
      <c r="M18" s="84"/>
      <c r="N18" s="84" t="s">
        <v>75</v>
      </c>
      <c r="O18" s="84"/>
      <c r="P18" s="84"/>
      <c r="Q18" s="84"/>
      <c r="R18" s="85"/>
      <c r="S18" s="75" t="s">
        <v>485</v>
      </c>
      <c r="T18" s="94" t="s">
        <v>502</v>
      </c>
      <c r="U18" s="76" t="s">
        <v>454</v>
      </c>
      <c r="V18" s="68" t="s">
        <v>468</v>
      </c>
      <c r="W18" s="77" t="s">
        <v>447</v>
      </c>
      <c r="X18" s="78" t="s">
        <v>35</v>
      </c>
    </row>
    <row r="19" spans="1:24" ht="60" x14ac:dyDescent="0.2">
      <c r="A19" s="138"/>
      <c r="B19" s="85" t="s">
        <v>451</v>
      </c>
      <c r="C19" s="67"/>
      <c r="D19" s="75" t="s">
        <v>413</v>
      </c>
      <c r="E19" s="75" t="s">
        <v>413</v>
      </c>
      <c r="F19" s="75" t="s">
        <v>413</v>
      </c>
      <c r="G19" s="75" t="s">
        <v>413</v>
      </c>
      <c r="H19" s="75"/>
      <c r="I19" s="75" t="s">
        <v>413</v>
      </c>
      <c r="J19" s="75" t="s">
        <v>413</v>
      </c>
      <c r="K19" s="84"/>
      <c r="L19" s="84"/>
      <c r="M19" s="84"/>
      <c r="N19" s="84" t="s">
        <v>73</v>
      </c>
      <c r="O19" s="84"/>
      <c r="P19" s="84"/>
      <c r="Q19" s="84"/>
      <c r="R19" s="85"/>
      <c r="S19" s="75" t="s">
        <v>486</v>
      </c>
      <c r="T19" s="94" t="s">
        <v>503</v>
      </c>
      <c r="U19" s="76" t="s">
        <v>454</v>
      </c>
      <c r="V19" s="68" t="s">
        <v>469</v>
      </c>
      <c r="W19" s="77" t="s">
        <v>447</v>
      </c>
      <c r="X19" s="78" t="s">
        <v>35</v>
      </c>
    </row>
    <row r="20" spans="1:24" ht="60" x14ac:dyDescent="0.2">
      <c r="A20" s="138"/>
      <c r="B20" s="84" t="s">
        <v>451</v>
      </c>
      <c r="C20" s="67"/>
      <c r="D20" s="75" t="s">
        <v>413</v>
      </c>
      <c r="E20" s="75" t="s">
        <v>413</v>
      </c>
      <c r="F20" s="75" t="s">
        <v>413</v>
      </c>
      <c r="G20" s="75" t="s">
        <v>413</v>
      </c>
      <c r="H20" s="75"/>
      <c r="I20" s="75" t="s">
        <v>413</v>
      </c>
      <c r="J20" s="75" t="s">
        <v>413</v>
      </c>
      <c r="K20" s="84"/>
      <c r="L20" s="84"/>
      <c r="M20" s="84"/>
      <c r="N20" s="84" t="s">
        <v>73</v>
      </c>
      <c r="O20" s="84"/>
      <c r="P20" s="84"/>
      <c r="Q20" s="84"/>
      <c r="R20" s="85"/>
      <c r="S20" s="75" t="s">
        <v>487</v>
      </c>
      <c r="T20" s="94" t="s">
        <v>504</v>
      </c>
      <c r="U20" s="76" t="s">
        <v>454</v>
      </c>
      <c r="V20" s="68" t="s">
        <v>470</v>
      </c>
      <c r="W20" s="77" t="s">
        <v>447</v>
      </c>
      <c r="X20" s="78" t="s">
        <v>35</v>
      </c>
    </row>
    <row r="21" spans="1:24" ht="75" x14ac:dyDescent="0.2">
      <c r="A21" s="138"/>
      <c r="B21" s="84" t="s">
        <v>452</v>
      </c>
      <c r="C21" s="67"/>
      <c r="D21" s="75" t="s">
        <v>413</v>
      </c>
      <c r="E21" s="75" t="s">
        <v>413</v>
      </c>
      <c r="F21" s="75" t="s">
        <v>413</v>
      </c>
      <c r="G21" s="75" t="s">
        <v>413</v>
      </c>
      <c r="H21" s="75" t="s">
        <v>413</v>
      </c>
      <c r="I21" s="75" t="s">
        <v>413</v>
      </c>
      <c r="J21" s="75"/>
      <c r="K21" s="84" t="s">
        <v>413</v>
      </c>
      <c r="L21" s="84" t="s">
        <v>81</v>
      </c>
      <c r="M21" s="84"/>
      <c r="N21" s="84"/>
      <c r="O21" s="84"/>
      <c r="P21" s="84"/>
      <c r="Q21" s="84"/>
      <c r="R21" s="85"/>
      <c r="S21" s="75" t="s">
        <v>488</v>
      </c>
      <c r="T21" s="94" t="s">
        <v>505</v>
      </c>
      <c r="U21" s="76" t="s">
        <v>454</v>
      </c>
      <c r="V21" s="68" t="s">
        <v>471</v>
      </c>
      <c r="W21" s="77" t="s">
        <v>447</v>
      </c>
      <c r="X21" s="78" t="s">
        <v>35</v>
      </c>
    </row>
    <row r="22" spans="1:24" ht="45" x14ac:dyDescent="0.2">
      <c r="A22" s="138"/>
      <c r="B22" s="85" t="s">
        <v>506</v>
      </c>
      <c r="C22" s="67"/>
      <c r="D22" s="84" t="s">
        <v>413</v>
      </c>
      <c r="E22" s="84"/>
      <c r="F22" s="84"/>
      <c r="G22" s="84"/>
      <c r="H22" s="84" t="s">
        <v>413</v>
      </c>
      <c r="I22" s="84"/>
      <c r="J22" s="84"/>
      <c r="K22" s="84" t="s">
        <v>413</v>
      </c>
      <c r="L22" s="84"/>
      <c r="M22" s="84"/>
      <c r="N22" s="84"/>
      <c r="O22" s="84" t="s">
        <v>67</v>
      </c>
      <c r="P22" s="84"/>
      <c r="Q22" s="84"/>
      <c r="R22" s="85"/>
      <c r="S22" s="75" t="s">
        <v>510</v>
      </c>
      <c r="T22" s="94" t="s">
        <v>511</v>
      </c>
      <c r="U22" s="76" t="s">
        <v>454</v>
      </c>
      <c r="V22" s="68" t="s">
        <v>508</v>
      </c>
      <c r="W22" s="77" t="s">
        <v>447</v>
      </c>
      <c r="X22" s="78" t="s">
        <v>35</v>
      </c>
    </row>
    <row r="23" spans="1:24" ht="45" x14ac:dyDescent="0.2">
      <c r="A23" s="138"/>
      <c r="B23" s="96" t="s">
        <v>506</v>
      </c>
      <c r="C23" s="67"/>
      <c r="D23" s="97" t="s">
        <v>413</v>
      </c>
      <c r="E23" s="97"/>
      <c r="F23" s="97"/>
      <c r="G23" s="97"/>
      <c r="H23" s="97" t="s">
        <v>413</v>
      </c>
      <c r="I23" s="97"/>
      <c r="J23" s="97"/>
      <c r="K23" s="97" t="s">
        <v>413</v>
      </c>
      <c r="L23" s="97"/>
      <c r="M23" s="97"/>
      <c r="N23" s="97"/>
      <c r="O23" s="97" t="s">
        <v>67</v>
      </c>
      <c r="P23" s="97"/>
      <c r="Q23" s="97"/>
      <c r="R23" s="96"/>
      <c r="S23" s="75" t="s">
        <v>512</v>
      </c>
      <c r="T23" s="94" t="s">
        <v>513</v>
      </c>
      <c r="U23" s="76" t="s">
        <v>454</v>
      </c>
      <c r="V23" s="68" t="s">
        <v>517</v>
      </c>
      <c r="W23" s="77" t="s">
        <v>447</v>
      </c>
      <c r="X23" s="78" t="s">
        <v>35</v>
      </c>
    </row>
    <row r="24" spans="1:24" ht="45" x14ac:dyDescent="0.2">
      <c r="A24" s="138"/>
      <c r="B24" s="85" t="s">
        <v>507</v>
      </c>
      <c r="C24" s="67"/>
      <c r="D24" s="84" t="s">
        <v>413</v>
      </c>
      <c r="E24" s="84"/>
      <c r="F24" s="84"/>
      <c r="G24" s="84"/>
      <c r="H24" s="84" t="s">
        <v>413</v>
      </c>
      <c r="I24" s="84"/>
      <c r="J24" s="84"/>
      <c r="K24" s="84" t="s">
        <v>413</v>
      </c>
      <c r="L24" s="84"/>
      <c r="M24" s="84"/>
      <c r="N24" s="84"/>
      <c r="O24" s="84" t="s">
        <v>69</v>
      </c>
      <c r="P24" s="84"/>
      <c r="Q24" s="84"/>
      <c r="R24" s="85"/>
      <c r="S24" s="75" t="s">
        <v>514</v>
      </c>
      <c r="T24" s="94" t="s">
        <v>515</v>
      </c>
      <c r="U24" s="76" t="s">
        <v>454</v>
      </c>
      <c r="V24" s="68" t="s">
        <v>516</v>
      </c>
      <c r="W24" s="77" t="s">
        <v>447</v>
      </c>
      <c r="X24" s="78" t="s">
        <v>35</v>
      </c>
    </row>
    <row r="25" spans="1:24" ht="45" x14ac:dyDescent="0.2">
      <c r="A25" s="138"/>
      <c r="B25" s="85" t="s">
        <v>507</v>
      </c>
      <c r="C25" s="67"/>
      <c r="D25" s="84" t="s">
        <v>413</v>
      </c>
      <c r="E25" s="84"/>
      <c r="F25" s="84"/>
      <c r="G25" s="84"/>
      <c r="H25" s="84" t="s">
        <v>413</v>
      </c>
      <c r="I25" s="84"/>
      <c r="J25" s="84"/>
      <c r="K25" s="84" t="s">
        <v>413</v>
      </c>
      <c r="L25" s="84"/>
      <c r="M25" s="84"/>
      <c r="N25" s="84"/>
      <c r="O25" s="84" t="s">
        <v>69</v>
      </c>
      <c r="P25" s="84"/>
      <c r="Q25" s="84"/>
      <c r="R25" s="85"/>
      <c r="S25" s="75" t="s">
        <v>518</v>
      </c>
      <c r="T25" s="94" t="s">
        <v>519</v>
      </c>
      <c r="U25" s="76" t="s">
        <v>454</v>
      </c>
      <c r="V25" s="68" t="s">
        <v>520</v>
      </c>
      <c r="W25" s="77" t="s">
        <v>447</v>
      </c>
      <c r="X25" s="78" t="s">
        <v>35</v>
      </c>
    </row>
    <row r="26" spans="1:24" ht="45" x14ac:dyDescent="0.2">
      <c r="A26" s="138"/>
      <c r="B26" s="85" t="s">
        <v>507</v>
      </c>
      <c r="C26" s="88"/>
      <c r="D26" s="84" t="s">
        <v>413</v>
      </c>
      <c r="E26" s="84"/>
      <c r="F26" s="84"/>
      <c r="G26" s="84"/>
      <c r="H26" s="84" t="s">
        <v>413</v>
      </c>
      <c r="I26" s="84"/>
      <c r="J26" s="84"/>
      <c r="K26" s="84" t="s">
        <v>413</v>
      </c>
      <c r="L26" s="84"/>
      <c r="M26" s="84"/>
      <c r="N26" s="84"/>
      <c r="O26" s="84" t="s">
        <v>67</v>
      </c>
      <c r="P26" s="84"/>
      <c r="Q26" s="84"/>
      <c r="R26" s="85"/>
      <c r="S26" s="75" t="s">
        <v>521</v>
      </c>
      <c r="T26" s="94" t="s">
        <v>522</v>
      </c>
      <c r="U26" s="76" t="s">
        <v>454</v>
      </c>
      <c r="V26" s="68" t="s">
        <v>523</v>
      </c>
      <c r="W26" s="77" t="s">
        <v>447</v>
      </c>
      <c r="X26" s="78" t="s">
        <v>35</v>
      </c>
    </row>
    <row r="27" spans="1:24" ht="45" x14ac:dyDescent="0.2">
      <c r="A27" s="138"/>
      <c r="B27" s="85" t="s">
        <v>507</v>
      </c>
      <c r="C27" s="89"/>
      <c r="D27" s="84" t="s">
        <v>413</v>
      </c>
      <c r="E27" s="84"/>
      <c r="F27" s="84"/>
      <c r="G27" s="84"/>
      <c r="H27" s="84" t="s">
        <v>413</v>
      </c>
      <c r="I27" s="84"/>
      <c r="J27" s="84"/>
      <c r="K27" s="84" t="s">
        <v>413</v>
      </c>
      <c r="L27" s="84"/>
      <c r="M27" s="84"/>
      <c r="N27" s="84"/>
      <c r="O27" s="84" t="s">
        <v>69</v>
      </c>
      <c r="P27" s="84"/>
      <c r="Q27" s="84"/>
      <c r="R27" s="85"/>
      <c r="S27" s="75" t="s">
        <v>525</v>
      </c>
      <c r="T27" s="94" t="s">
        <v>526</v>
      </c>
      <c r="U27" s="76" t="s">
        <v>454</v>
      </c>
      <c r="V27" s="68" t="s">
        <v>524</v>
      </c>
      <c r="W27" s="77" t="s">
        <v>447</v>
      </c>
      <c r="X27" s="78" t="s">
        <v>35</v>
      </c>
    </row>
    <row r="28" spans="1:24" ht="45" x14ac:dyDescent="0.2">
      <c r="A28" s="138"/>
      <c r="B28" s="85" t="s">
        <v>971</v>
      </c>
      <c r="C28" s="67"/>
      <c r="D28" s="84" t="s">
        <v>413</v>
      </c>
      <c r="E28" s="84"/>
      <c r="F28" s="84"/>
      <c r="G28" s="84"/>
      <c r="H28" s="84" t="s">
        <v>413</v>
      </c>
      <c r="I28" s="84"/>
      <c r="J28" s="84"/>
      <c r="K28" s="84" t="s">
        <v>413</v>
      </c>
      <c r="L28" s="84"/>
      <c r="M28" s="84"/>
      <c r="N28" s="84"/>
      <c r="O28" s="84" t="s">
        <v>67</v>
      </c>
      <c r="P28" s="84"/>
      <c r="Q28" s="84"/>
      <c r="R28" s="85"/>
      <c r="S28" s="75" t="s">
        <v>527</v>
      </c>
      <c r="T28" s="94" t="s">
        <v>528</v>
      </c>
      <c r="U28" s="76" t="s">
        <v>454</v>
      </c>
      <c r="V28" s="68" t="s">
        <v>531</v>
      </c>
      <c r="W28" s="77" t="s">
        <v>447</v>
      </c>
      <c r="X28" s="78" t="s">
        <v>35</v>
      </c>
    </row>
    <row r="29" spans="1:24" ht="45" x14ac:dyDescent="0.2">
      <c r="A29" s="139"/>
      <c r="B29" s="84" t="s">
        <v>509</v>
      </c>
      <c r="C29" s="67"/>
      <c r="D29" s="84" t="s">
        <v>413</v>
      </c>
      <c r="E29" s="84"/>
      <c r="F29" s="84"/>
      <c r="G29" s="84"/>
      <c r="H29" s="84" t="s">
        <v>413</v>
      </c>
      <c r="I29" s="84"/>
      <c r="J29" s="84"/>
      <c r="K29" s="84" t="s">
        <v>413</v>
      </c>
      <c r="L29" s="84"/>
      <c r="M29" s="84"/>
      <c r="N29" s="84"/>
      <c r="O29" s="84" t="s">
        <v>66</v>
      </c>
      <c r="P29" s="84"/>
      <c r="Q29" s="84"/>
      <c r="R29" s="85"/>
      <c r="S29" s="75" t="s">
        <v>529</v>
      </c>
      <c r="T29" s="94" t="s">
        <v>530</v>
      </c>
      <c r="U29" s="76" t="s">
        <v>454</v>
      </c>
      <c r="V29" s="68" t="s">
        <v>532</v>
      </c>
      <c r="W29" s="77" t="s">
        <v>447</v>
      </c>
      <c r="X29" s="78" t="s">
        <v>35</v>
      </c>
    </row>
    <row r="30" spans="1:24" ht="60" x14ac:dyDescent="0.2">
      <c r="A30" s="143" t="s">
        <v>649</v>
      </c>
      <c r="B30" s="94" t="s">
        <v>449</v>
      </c>
      <c r="C30" s="67"/>
      <c r="D30" s="75" t="s">
        <v>413</v>
      </c>
      <c r="E30" s="75" t="s">
        <v>413</v>
      </c>
      <c r="F30" s="75" t="s">
        <v>413</v>
      </c>
      <c r="G30" s="75" t="s">
        <v>413</v>
      </c>
      <c r="H30" s="75"/>
      <c r="I30" s="75" t="s">
        <v>413</v>
      </c>
      <c r="J30" s="75" t="s">
        <v>413</v>
      </c>
      <c r="K30" s="75"/>
      <c r="L30" s="84"/>
      <c r="M30" s="84"/>
      <c r="N30" s="97" t="s">
        <v>577</v>
      </c>
      <c r="O30" s="99"/>
      <c r="P30" s="84"/>
      <c r="Q30" s="84"/>
      <c r="R30" s="85"/>
      <c r="S30" s="75" t="s">
        <v>533</v>
      </c>
      <c r="T30" s="94" t="s">
        <v>534</v>
      </c>
      <c r="U30" s="76" t="s">
        <v>454</v>
      </c>
      <c r="V30" s="68" t="s">
        <v>578</v>
      </c>
      <c r="W30" s="77" t="s">
        <v>447</v>
      </c>
      <c r="X30" s="78" t="s">
        <v>35</v>
      </c>
    </row>
    <row r="31" spans="1:24" ht="60" x14ac:dyDescent="0.2">
      <c r="A31" s="144"/>
      <c r="B31" s="94" t="s">
        <v>449</v>
      </c>
      <c r="C31" s="67"/>
      <c r="D31" s="75" t="s">
        <v>413</v>
      </c>
      <c r="E31" s="75" t="s">
        <v>413</v>
      </c>
      <c r="F31" s="75" t="s">
        <v>413</v>
      </c>
      <c r="G31" s="75" t="s">
        <v>413</v>
      </c>
      <c r="H31" s="75"/>
      <c r="I31" s="75" t="s">
        <v>413</v>
      </c>
      <c r="J31" s="75" t="s">
        <v>413</v>
      </c>
      <c r="K31" s="75"/>
      <c r="L31" s="84"/>
      <c r="M31" s="84"/>
      <c r="N31" s="97" t="s">
        <v>577</v>
      </c>
      <c r="O31" s="99"/>
      <c r="P31" s="84"/>
      <c r="Q31" s="84"/>
      <c r="R31" s="85"/>
      <c r="S31" s="75" t="s">
        <v>535</v>
      </c>
      <c r="T31" s="94" t="s">
        <v>536</v>
      </c>
      <c r="U31" s="76" t="s">
        <v>454</v>
      </c>
      <c r="V31" s="68" t="s">
        <v>579</v>
      </c>
      <c r="W31" s="77" t="s">
        <v>447</v>
      </c>
      <c r="X31" s="78" t="s">
        <v>35</v>
      </c>
    </row>
    <row r="32" spans="1:24" ht="60" x14ac:dyDescent="0.2">
      <c r="A32" s="144"/>
      <c r="B32" s="94" t="s">
        <v>449</v>
      </c>
      <c r="C32" s="67"/>
      <c r="D32" s="75" t="s">
        <v>413</v>
      </c>
      <c r="E32" s="75" t="s">
        <v>413</v>
      </c>
      <c r="F32" s="75" t="s">
        <v>413</v>
      </c>
      <c r="G32" s="75" t="s">
        <v>413</v>
      </c>
      <c r="H32" s="75"/>
      <c r="I32" s="75" t="s">
        <v>413</v>
      </c>
      <c r="J32" s="75" t="s">
        <v>413</v>
      </c>
      <c r="K32" s="75"/>
      <c r="L32" s="84"/>
      <c r="M32" s="84"/>
      <c r="N32" s="97" t="s">
        <v>577</v>
      </c>
      <c r="O32" s="99"/>
      <c r="P32" s="84"/>
      <c r="Q32" s="84"/>
      <c r="R32" s="85"/>
      <c r="S32" s="75" t="s">
        <v>537</v>
      </c>
      <c r="T32" s="94" t="s">
        <v>538</v>
      </c>
      <c r="U32" s="76" t="s">
        <v>454</v>
      </c>
      <c r="V32" s="68" t="s">
        <v>580</v>
      </c>
      <c r="W32" s="77" t="s">
        <v>447</v>
      </c>
      <c r="X32" s="78" t="s">
        <v>35</v>
      </c>
    </row>
    <row r="33" spans="1:24" ht="75" x14ac:dyDescent="0.2">
      <c r="A33" s="144"/>
      <c r="B33" s="97" t="s">
        <v>576</v>
      </c>
      <c r="C33" s="67"/>
      <c r="D33" s="75" t="s">
        <v>413</v>
      </c>
      <c r="E33" s="75" t="s">
        <v>413</v>
      </c>
      <c r="F33" s="75" t="s">
        <v>413</v>
      </c>
      <c r="G33" s="75" t="s">
        <v>413</v>
      </c>
      <c r="H33" s="75" t="s">
        <v>413</v>
      </c>
      <c r="I33" s="75" t="s">
        <v>413</v>
      </c>
      <c r="J33" s="75"/>
      <c r="K33" s="97" t="s">
        <v>413</v>
      </c>
      <c r="L33" s="84" t="s">
        <v>81</v>
      </c>
      <c r="M33" s="84"/>
      <c r="N33" s="84"/>
      <c r="O33" s="99"/>
      <c r="P33" s="84"/>
      <c r="Q33" s="84"/>
      <c r="R33" s="85"/>
      <c r="S33" s="75" t="s">
        <v>539</v>
      </c>
      <c r="T33" s="94" t="s">
        <v>540</v>
      </c>
      <c r="U33" s="76" t="s">
        <v>454</v>
      </c>
      <c r="V33" s="68" t="s">
        <v>581</v>
      </c>
      <c r="W33" s="77" t="s">
        <v>447</v>
      </c>
      <c r="X33" s="78" t="s">
        <v>35</v>
      </c>
    </row>
    <row r="34" spans="1:24" ht="60" x14ac:dyDescent="0.2">
      <c r="A34" s="144"/>
      <c r="B34" s="85" t="s">
        <v>575</v>
      </c>
      <c r="C34" s="67"/>
      <c r="D34" s="75" t="s">
        <v>413</v>
      </c>
      <c r="E34" s="75" t="s">
        <v>413</v>
      </c>
      <c r="F34" s="75" t="s">
        <v>413</v>
      </c>
      <c r="G34" s="75" t="s">
        <v>413</v>
      </c>
      <c r="H34" s="75"/>
      <c r="I34" s="75" t="s">
        <v>413</v>
      </c>
      <c r="J34" s="75" t="s">
        <v>413</v>
      </c>
      <c r="K34" s="75"/>
      <c r="L34" s="84"/>
      <c r="M34" s="84"/>
      <c r="N34" s="84" t="s">
        <v>559</v>
      </c>
      <c r="O34" s="99"/>
      <c r="P34" s="84"/>
      <c r="Q34" s="84"/>
      <c r="R34" s="85"/>
      <c r="S34" s="75" t="s">
        <v>541</v>
      </c>
      <c r="T34" s="94" t="s">
        <v>542</v>
      </c>
      <c r="U34" s="76" t="s">
        <v>454</v>
      </c>
      <c r="V34" s="68" t="s">
        <v>582</v>
      </c>
      <c r="W34" s="77" t="s">
        <v>447</v>
      </c>
      <c r="X34" s="78" t="s">
        <v>35</v>
      </c>
    </row>
    <row r="35" spans="1:24" ht="60" x14ac:dyDescent="0.2">
      <c r="A35" s="144"/>
      <c r="B35" s="94" t="s">
        <v>449</v>
      </c>
      <c r="C35" s="67"/>
      <c r="D35" s="75" t="s">
        <v>413</v>
      </c>
      <c r="E35" s="75" t="s">
        <v>413</v>
      </c>
      <c r="F35" s="75" t="s">
        <v>413</v>
      </c>
      <c r="G35" s="75" t="s">
        <v>413</v>
      </c>
      <c r="H35" s="75"/>
      <c r="I35" s="75" t="s">
        <v>413</v>
      </c>
      <c r="J35" s="75" t="s">
        <v>413</v>
      </c>
      <c r="K35" s="75"/>
      <c r="L35" s="84"/>
      <c r="M35" s="84"/>
      <c r="N35" s="97" t="s">
        <v>74</v>
      </c>
      <c r="O35" s="99"/>
      <c r="P35" s="84"/>
      <c r="Q35" s="84"/>
      <c r="R35" s="85"/>
      <c r="S35" s="75" t="s">
        <v>543</v>
      </c>
      <c r="T35" s="94" t="s">
        <v>544</v>
      </c>
      <c r="U35" s="76" t="s">
        <v>454</v>
      </c>
      <c r="V35" s="68" t="s">
        <v>583</v>
      </c>
      <c r="W35" s="77" t="s">
        <v>447</v>
      </c>
      <c r="X35" s="78" t="s">
        <v>35</v>
      </c>
    </row>
    <row r="36" spans="1:24" ht="60" x14ac:dyDescent="0.2">
      <c r="A36" s="144"/>
      <c r="B36" s="94" t="s">
        <v>449</v>
      </c>
      <c r="C36" s="67"/>
      <c r="D36" s="75" t="s">
        <v>413</v>
      </c>
      <c r="E36" s="75" t="s">
        <v>413</v>
      </c>
      <c r="F36" s="75" t="s">
        <v>413</v>
      </c>
      <c r="G36" s="75" t="s">
        <v>413</v>
      </c>
      <c r="H36" s="75"/>
      <c r="I36" s="75" t="s">
        <v>413</v>
      </c>
      <c r="J36" s="75" t="s">
        <v>413</v>
      </c>
      <c r="K36" s="75"/>
      <c r="L36" s="84"/>
      <c r="M36" s="84"/>
      <c r="N36" s="97" t="s">
        <v>74</v>
      </c>
      <c r="O36" s="99"/>
      <c r="P36" s="84"/>
      <c r="Q36" s="84"/>
      <c r="R36" s="85"/>
      <c r="S36" s="75" t="s">
        <v>545</v>
      </c>
      <c r="T36" s="94" t="s">
        <v>546</v>
      </c>
      <c r="U36" s="76" t="s">
        <v>454</v>
      </c>
      <c r="V36" s="68" t="s">
        <v>584</v>
      </c>
      <c r="W36" s="77" t="s">
        <v>447</v>
      </c>
      <c r="X36" s="78" t="s">
        <v>35</v>
      </c>
    </row>
    <row r="37" spans="1:24" ht="60" x14ac:dyDescent="0.2">
      <c r="A37" s="144"/>
      <c r="B37" s="85" t="s">
        <v>451</v>
      </c>
      <c r="C37" s="67"/>
      <c r="D37" s="75" t="s">
        <v>413</v>
      </c>
      <c r="E37" s="75" t="s">
        <v>413</v>
      </c>
      <c r="F37" s="75" t="s">
        <v>413</v>
      </c>
      <c r="G37" s="75" t="s">
        <v>413</v>
      </c>
      <c r="H37" s="75"/>
      <c r="I37" s="75" t="s">
        <v>413</v>
      </c>
      <c r="J37" s="75" t="s">
        <v>413</v>
      </c>
      <c r="K37" s="75"/>
      <c r="L37" s="84"/>
      <c r="M37" s="84"/>
      <c r="N37" s="97" t="s">
        <v>559</v>
      </c>
      <c r="O37" s="99"/>
      <c r="P37" s="84"/>
      <c r="Q37" s="84"/>
      <c r="R37" s="85"/>
      <c r="S37" s="75" t="s">
        <v>547</v>
      </c>
      <c r="T37" s="94" t="s">
        <v>548</v>
      </c>
      <c r="U37" s="76" t="s">
        <v>454</v>
      </c>
      <c r="V37" s="68" t="s">
        <v>585</v>
      </c>
      <c r="W37" s="77" t="s">
        <v>447</v>
      </c>
      <c r="X37" s="78" t="s">
        <v>35</v>
      </c>
    </row>
    <row r="38" spans="1:24" ht="60" x14ac:dyDescent="0.2">
      <c r="A38" s="144"/>
      <c r="B38" s="85" t="s">
        <v>451</v>
      </c>
      <c r="C38" s="67"/>
      <c r="D38" s="75" t="s">
        <v>413</v>
      </c>
      <c r="E38" s="75" t="s">
        <v>413</v>
      </c>
      <c r="F38" s="75" t="s">
        <v>413</v>
      </c>
      <c r="G38" s="75" t="s">
        <v>413</v>
      </c>
      <c r="H38" s="75"/>
      <c r="I38" s="75" t="s">
        <v>413</v>
      </c>
      <c r="J38" s="75" t="s">
        <v>413</v>
      </c>
      <c r="K38" s="75"/>
      <c r="L38" s="84"/>
      <c r="M38" s="84"/>
      <c r="N38" s="97" t="s">
        <v>559</v>
      </c>
      <c r="O38" s="99"/>
      <c r="P38" s="84"/>
      <c r="Q38" s="84"/>
      <c r="R38" s="85"/>
      <c r="S38" s="75" t="s">
        <v>549</v>
      </c>
      <c r="T38" s="94" t="s">
        <v>550</v>
      </c>
      <c r="U38" s="76" t="s">
        <v>454</v>
      </c>
      <c r="V38" s="68" t="s">
        <v>586</v>
      </c>
      <c r="W38" s="77" t="s">
        <v>447</v>
      </c>
      <c r="X38" s="78" t="s">
        <v>35</v>
      </c>
    </row>
    <row r="39" spans="1:24" ht="60" x14ac:dyDescent="0.2">
      <c r="A39" s="144"/>
      <c r="B39" s="94" t="s">
        <v>449</v>
      </c>
      <c r="C39" s="67"/>
      <c r="D39" s="75" t="s">
        <v>413</v>
      </c>
      <c r="E39" s="75" t="s">
        <v>413</v>
      </c>
      <c r="F39" s="75" t="s">
        <v>413</v>
      </c>
      <c r="G39" s="75" t="s">
        <v>413</v>
      </c>
      <c r="H39" s="75"/>
      <c r="I39" s="75" t="s">
        <v>413</v>
      </c>
      <c r="J39" s="75" t="s">
        <v>413</v>
      </c>
      <c r="K39" s="75"/>
      <c r="L39" s="84"/>
      <c r="M39" s="84"/>
      <c r="N39" s="97" t="s">
        <v>74</v>
      </c>
      <c r="O39" s="99"/>
      <c r="P39" s="84"/>
      <c r="Q39" s="84"/>
      <c r="R39" s="85"/>
      <c r="S39" s="75" t="s">
        <v>551</v>
      </c>
      <c r="T39" s="94" t="s">
        <v>552</v>
      </c>
      <c r="U39" s="76" t="s">
        <v>454</v>
      </c>
      <c r="V39" s="68" t="s">
        <v>587</v>
      </c>
      <c r="W39" s="77" t="s">
        <v>447</v>
      </c>
      <c r="X39" s="78" t="s">
        <v>35</v>
      </c>
    </row>
    <row r="40" spans="1:24" ht="60" x14ac:dyDescent="0.2">
      <c r="A40" s="144"/>
      <c r="B40" s="94" t="s">
        <v>449</v>
      </c>
      <c r="C40" s="67"/>
      <c r="D40" s="75" t="s">
        <v>413</v>
      </c>
      <c r="E40" s="75" t="s">
        <v>413</v>
      </c>
      <c r="F40" s="75" t="s">
        <v>413</v>
      </c>
      <c r="G40" s="75" t="s">
        <v>413</v>
      </c>
      <c r="H40" s="75"/>
      <c r="I40" s="75" t="s">
        <v>413</v>
      </c>
      <c r="J40" s="75" t="s">
        <v>413</v>
      </c>
      <c r="K40" s="75"/>
      <c r="L40" s="84"/>
      <c r="M40" s="84"/>
      <c r="N40" s="97" t="s">
        <v>74</v>
      </c>
      <c r="O40" s="99"/>
      <c r="P40" s="84"/>
      <c r="Q40" s="84"/>
      <c r="R40" s="85"/>
      <c r="S40" s="75" t="s">
        <v>553</v>
      </c>
      <c r="T40" s="94" t="s">
        <v>554</v>
      </c>
      <c r="U40" s="76" t="s">
        <v>454</v>
      </c>
      <c r="V40" s="68" t="s">
        <v>588</v>
      </c>
      <c r="W40" s="77" t="s">
        <v>447</v>
      </c>
      <c r="X40" s="78" t="s">
        <v>35</v>
      </c>
    </row>
    <row r="41" spans="1:24" ht="60" x14ac:dyDescent="0.2">
      <c r="A41" s="144"/>
      <c r="B41" s="94" t="s">
        <v>449</v>
      </c>
      <c r="C41" s="67"/>
      <c r="D41" s="75" t="s">
        <v>413</v>
      </c>
      <c r="E41" s="75" t="s">
        <v>413</v>
      </c>
      <c r="F41" s="75" t="s">
        <v>413</v>
      </c>
      <c r="G41" s="75" t="s">
        <v>413</v>
      </c>
      <c r="H41" s="75"/>
      <c r="I41" s="75" t="s">
        <v>413</v>
      </c>
      <c r="J41" s="75" t="s">
        <v>413</v>
      </c>
      <c r="K41" s="75"/>
      <c r="L41" s="84"/>
      <c r="M41" s="84"/>
      <c r="N41" s="97" t="s">
        <v>74</v>
      </c>
      <c r="O41" s="99"/>
      <c r="P41" s="84"/>
      <c r="Q41" s="84"/>
      <c r="R41" s="85"/>
      <c r="S41" s="75" t="s">
        <v>555</v>
      </c>
      <c r="T41" s="94" t="s">
        <v>556</v>
      </c>
      <c r="U41" s="76" t="s">
        <v>454</v>
      </c>
      <c r="V41" s="68" t="s">
        <v>589</v>
      </c>
      <c r="W41" s="77" t="s">
        <v>447</v>
      </c>
      <c r="X41" s="78" t="s">
        <v>35</v>
      </c>
    </row>
    <row r="42" spans="1:24" ht="60" x14ac:dyDescent="0.2">
      <c r="A42" s="144"/>
      <c r="B42" s="94" t="s">
        <v>449</v>
      </c>
      <c r="C42" s="67"/>
      <c r="D42" s="75" t="s">
        <v>413</v>
      </c>
      <c r="E42" s="75" t="s">
        <v>413</v>
      </c>
      <c r="F42" s="75" t="s">
        <v>413</v>
      </c>
      <c r="G42" s="75" t="s">
        <v>413</v>
      </c>
      <c r="H42" s="75"/>
      <c r="I42" s="75" t="s">
        <v>413</v>
      </c>
      <c r="J42" s="75" t="s">
        <v>413</v>
      </c>
      <c r="K42" s="75"/>
      <c r="L42" s="84"/>
      <c r="M42" s="84"/>
      <c r="N42" s="97" t="s">
        <v>74</v>
      </c>
      <c r="O42" s="99"/>
      <c r="P42" s="84"/>
      <c r="Q42" s="84"/>
      <c r="R42" s="85"/>
      <c r="S42" s="75" t="s">
        <v>557</v>
      </c>
      <c r="T42" s="94" t="s">
        <v>558</v>
      </c>
      <c r="U42" s="76" t="s">
        <v>454</v>
      </c>
      <c r="V42" s="68" t="s">
        <v>590</v>
      </c>
      <c r="W42" s="77" t="s">
        <v>447</v>
      </c>
      <c r="X42" s="78" t="s">
        <v>35</v>
      </c>
    </row>
    <row r="43" spans="1:24" ht="60" x14ac:dyDescent="0.2">
      <c r="A43" s="144"/>
      <c r="B43" s="94" t="s">
        <v>449</v>
      </c>
      <c r="C43" s="67"/>
      <c r="D43" s="75" t="s">
        <v>413</v>
      </c>
      <c r="E43" s="75" t="s">
        <v>413</v>
      </c>
      <c r="F43" s="75" t="s">
        <v>413</v>
      </c>
      <c r="G43" s="75" t="s">
        <v>413</v>
      </c>
      <c r="H43" s="75"/>
      <c r="I43" s="75" t="s">
        <v>413</v>
      </c>
      <c r="J43" s="75" t="s">
        <v>413</v>
      </c>
      <c r="K43" s="75"/>
      <c r="L43" s="84"/>
      <c r="M43" s="84"/>
      <c r="N43" s="97" t="s">
        <v>74</v>
      </c>
      <c r="O43" s="99"/>
      <c r="P43" s="84"/>
      <c r="Q43" s="84"/>
      <c r="R43" s="85"/>
      <c r="S43" s="75" t="s">
        <v>560</v>
      </c>
      <c r="T43" s="94" t="s">
        <v>561</v>
      </c>
      <c r="U43" s="76" t="s">
        <v>454</v>
      </c>
      <c r="V43" s="68" t="s">
        <v>591</v>
      </c>
      <c r="W43" s="77" t="s">
        <v>447</v>
      </c>
      <c r="X43" s="78" t="s">
        <v>35</v>
      </c>
    </row>
    <row r="44" spans="1:24" ht="60" x14ac:dyDescent="0.2">
      <c r="A44" s="144"/>
      <c r="B44" s="94" t="s">
        <v>449</v>
      </c>
      <c r="C44" s="67"/>
      <c r="D44" s="75" t="s">
        <v>413</v>
      </c>
      <c r="E44" s="75" t="s">
        <v>413</v>
      </c>
      <c r="F44" s="75" t="s">
        <v>413</v>
      </c>
      <c r="G44" s="75" t="s">
        <v>413</v>
      </c>
      <c r="H44" s="75"/>
      <c r="I44" s="75" t="s">
        <v>413</v>
      </c>
      <c r="J44" s="75" t="s">
        <v>413</v>
      </c>
      <c r="K44" s="75"/>
      <c r="L44" s="84"/>
      <c r="M44" s="84"/>
      <c r="N44" s="97" t="s">
        <v>74</v>
      </c>
      <c r="O44" s="99"/>
      <c r="P44" s="84"/>
      <c r="Q44" s="84"/>
      <c r="R44" s="85"/>
      <c r="S44" s="75" t="s">
        <v>562</v>
      </c>
      <c r="T44" s="94" t="s">
        <v>563</v>
      </c>
      <c r="U44" s="76" t="s">
        <v>454</v>
      </c>
      <c r="V44" s="68" t="s">
        <v>592</v>
      </c>
      <c r="W44" s="77" t="s">
        <v>447</v>
      </c>
      <c r="X44" s="78" t="s">
        <v>35</v>
      </c>
    </row>
    <row r="45" spans="1:24" ht="60" x14ac:dyDescent="0.2">
      <c r="A45" s="144"/>
      <c r="B45" s="94" t="s">
        <v>449</v>
      </c>
      <c r="C45" s="67"/>
      <c r="D45" s="75" t="s">
        <v>413</v>
      </c>
      <c r="E45" s="75" t="s">
        <v>413</v>
      </c>
      <c r="F45" s="75" t="s">
        <v>413</v>
      </c>
      <c r="G45" s="75" t="s">
        <v>413</v>
      </c>
      <c r="H45" s="75"/>
      <c r="I45" s="75" t="s">
        <v>413</v>
      </c>
      <c r="J45" s="75" t="s">
        <v>413</v>
      </c>
      <c r="K45" s="75"/>
      <c r="L45" s="84"/>
      <c r="M45" s="84"/>
      <c r="N45" s="97" t="s">
        <v>74</v>
      </c>
      <c r="O45" s="99"/>
      <c r="P45" s="84"/>
      <c r="Q45" s="84"/>
      <c r="R45" s="85"/>
      <c r="S45" s="75" t="s">
        <v>564</v>
      </c>
      <c r="T45" s="94" t="s">
        <v>565</v>
      </c>
      <c r="U45" s="76" t="s">
        <v>454</v>
      </c>
      <c r="V45" s="68" t="s">
        <v>593</v>
      </c>
      <c r="W45" s="77" t="s">
        <v>447</v>
      </c>
      <c r="X45" s="78" t="s">
        <v>35</v>
      </c>
    </row>
    <row r="46" spans="1:24" ht="60" x14ac:dyDescent="0.2">
      <c r="A46" s="144"/>
      <c r="B46" s="94" t="s">
        <v>449</v>
      </c>
      <c r="C46" s="67"/>
      <c r="D46" s="75" t="s">
        <v>413</v>
      </c>
      <c r="E46" s="75" t="s">
        <v>413</v>
      </c>
      <c r="F46" s="75" t="s">
        <v>413</v>
      </c>
      <c r="G46" s="75" t="s">
        <v>413</v>
      </c>
      <c r="H46" s="75"/>
      <c r="I46" s="75" t="s">
        <v>413</v>
      </c>
      <c r="J46" s="75" t="s">
        <v>413</v>
      </c>
      <c r="K46" s="75"/>
      <c r="L46" s="84"/>
      <c r="M46" s="84"/>
      <c r="N46" s="97" t="s">
        <v>74</v>
      </c>
      <c r="O46" s="99"/>
      <c r="P46" s="84"/>
      <c r="Q46" s="84"/>
      <c r="R46" s="85"/>
      <c r="S46" s="75" t="s">
        <v>566</v>
      </c>
      <c r="T46" s="94" t="s">
        <v>567</v>
      </c>
      <c r="U46" s="76" t="s">
        <v>454</v>
      </c>
      <c r="V46" s="68" t="s">
        <v>597</v>
      </c>
      <c r="W46" s="77" t="s">
        <v>447</v>
      </c>
      <c r="X46" s="78" t="s">
        <v>35</v>
      </c>
    </row>
    <row r="47" spans="1:24" ht="60" x14ac:dyDescent="0.2">
      <c r="A47" s="144"/>
      <c r="B47" s="96" t="s">
        <v>574</v>
      </c>
      <c r="C47" s="88"/>
      <c r="D47" s="75" t="s">
        <v>413</v>
      </c>
      <c r="E47" s="75" t="s">
        <v>413</v>
      </c>
      <c r="F47" s="75" t="s">
        <v>413</v>
      </c>
      <c r="G47" s="75" t="s">
        <v>413</v>
      </c>
      <c r="H47" s="75"/>
      <c r="I47" s="75" t="s">
        <v>413</v>
      </c>
      <c r="J47" s="75" t="s">
        <v>413</v>
      </c>
      <c r="K47" s="75"/>
      <c r="L47" s="84"/>
      <c r="M47" s="84"/>
      <c r="N47" s="97" t="s">
        <v>559</v>
      </c>
      <c r="O47" s="99"/>
      <c r="P47" s="84"/>
      <c r="Q47" s="84"/>
      <c r="R47" s="85"/>
      <c r="S47" s="75" t="s">
        <v>568</v>
      </c>
      <c r="T47" s="94" t="s">
        <v>569</v>
      </c>
      <c r="U47" s="76" t="s">
        <v>454</v>
      </c>
      <c r="V47" s="68" t="s">
        <v>594</v>
      </c>
      <c r="W47" s="77" t="s">
        <v>447</v>
      </c>
      <c r="X47" s="78" t="s">
        <v>35</v>
      </c>
    </row>
    <row r="48" spans="1:24" ht="60" x14ac:dyDescent="0.2">
      <c r="A48" s="144"/>
      <c r="B48" s="96" t="s">
        <v>574</v>
      </c>
      <c r="C48" s="88"/>
      <c r="D48" s="75" t="s">
        <v>413</v>
      </c>
      <c r="E48" s="75" t="s">
        <v>413</v>
      </c>
      <c r="F48" s="75" t="s">
        <v>413</v>
      </c>
      <c r="G48" s="75" t="s">
        <v>413</v>
      </c>
      <c r="H48" s="75"/>
      <c r="I48" s="75" t="s">
        <v>413</v>
      </c>
      <c r="J48" s="75" t="s">
        <v>413</v>
      </c>
      <c r="K48" s="75"/>
      <c r="L48" s="84"/>
      <c r="M48" s="84"/>
      <c r="N48" s="97" t="s">
        <v>559</v>
      </c>
      <c r="O48" s="99"/>
      <c r="P48" s="84"/>
      <c r="Q48" s="84"/>
      <c r="R48" s="85"/>
      <c r="S48" s="75" t="s">
        <v>570</v>
      </c>
      <c r="T48" s="94" t="s">
        <v>571</v>
      </c>
      <c r="U48" s="76" t="s">
        <v>454</v>
      </c>
      <c r="V48" s="68" t="s">
        <v>595</v>
      </c>
      <c r="W48" s="77" t="s">
        <v>447</v>
      </c>
      <c r="X48" s="78" t="s">
        <v>35</v>
      </c>
    </row>
    <row r="49" spans="1:24" ht="75" x14ac:dyDescent="0.2">
      <c r="A49" s="144"/>
      <c r="B49" s="96" t="s">
        <v>576</v>
      </c>
      <c r="C49" s="88"/>
      <c r="D49" s="75" t="s">
        <v>413</v>
      </c>
      <c r="E49" s="75" t="s">
        <v>413</v>
      </c>
      <c r="F49" s="75" t="s">
        <v>413</v>
      </c>
      <c r="G49" s="75" t="s">
        <v>413</v>
      </c>
      <c r="H49" s="75" t="s">
        <v>413</v>
      </c>
      <c r="I49" s="75" t="s">
        <v>413</v>
      </c>
      <c r="J49" s="75"/>
      <c r="K49" s="97" t="s">
        <v>413</v>
      </c>
      <c r="L49" s="97" t="s">
        <v>81</v>
      </c>
      <c r="M49" s="84"/>
      <c r="N49" s="84"/>
      <c r="O49" s="84"/>
      <c r="P49" s="84"/>
      <c r="Q49" s="84"/>
      <c r="R49" s="85"/>
      <c r="S49" s="75" t="s">
        <v>572</v>
      </c>
      <c r="T49" s="94" t="s">
        <v>573</v>
      </c>
      <c r="U49" s="76" t="s">
        <v>454</v>
      </c>
      <c r="V49" s="68" t="s">
        <v>596</v>
      </c>
      <c r="W49" s="77" t="s">
        <v>447</v>
      </c>
      <c r="X49" s="78" t="s">
        <v>35</v>
      </c>
    </row>
    <row r="50" spans="1:24" ht="45" x14ac:dyDescent="0.2">
      <c r="A50" s="144"/>
      <c r="B50" s="97" t="s">
        <v>509</v>
      </c>
      <c r="C50" s="67"/>
      <c r="D50" s="97" t="s">
        <v>413</v>
      </c>
      <c r="E50" s="97"/>
      <c r="F50" s="97"/>
      <c r="G50" s="97"/>
      <c r="H50" s="97" t="s">
        <v>413</v>
      </c>
      <c r="I50" s="97"/>
      <c r="J50" s="97"/>
      <c r="K50" s="97" t="s">
        <v>413</v>
      </c>
      <c r="L50" s="97"/>
      <c r="M50" s="97"/>
      <c r="N50" s="97"/>
      <c r="O50" s="97" t="s">
        <v>600</v>
      </c>
      <c r="P50" s="97"/>
      <c r="Q50" s="97"/>
      <c r="R50" s="96"/>
      <c r="S50" s="75" t="s">
        <v>598</v>
      </c>
      <c r="T50" s="94" t="s">
        <v>599</v>
      </c>
      <c r="U50" s="76" t="s">
        <v>454</v>
      </c>
      <c r="V50" s="68" t="s">
        <v>601</v>
      </c>
      <c r="W50" s="77" t="s">
        <v>447</v>
      </c>
      <c r="X50" s="78" t="s">
        <v>35</v>
      </c>
    </row>
    <row r="51" spans="1:24" ht="60" x14ac:dyDescent="0.2">
      <c r="A51" s="144"/>
      <c r="B51" s="97" t="s">
        <v>647</v>
      </c>
      <c r="C51" s="67"/>
      <c r="D51" s="97" t="s">
        <v>413</v>
      </c>
      <c r="E51" s="97"/>
      <c r="F51" s="97"/>
      <c r="G51" s="97"/>
      <c r="H51" s="97" t="s">
        <v>413</v>
      </c>
      <c r="I51" s="97"/>
      <c r="J51" s="97"/>
      <c r="K51" s="97" t="s">
        <v>413</v>
      </c>
      <c r="L51" s="97"/>
      <c r="M51" s="97"/>
      <c r="N51" s="97"/>
      <c r="O51" s="97" t="s">
        <v>602</v>
      </c>
      <c r="P51" s="97"/>
      <c r="Q51" s="97"/>
      <c r="R51" s="96"/>
      <c r="S51" s="75" t="s">
        <v>603</v>
      </c>
      <c r="T51" s="94" t="s">
        <v>605</v>
      </c>
      <c r="U51" s="76" t="s">
        <v>454</v>
      </c>
      <c r="V51" s="68" t="s">
        <v>607</v>
      </c>
      <c r="W51" s="77" t="s">
        <v>447</v>
      </c>
      <c r="X51" s="78" t="s">
        <v>35</v>
      </c>
    </row>
    <row r="52" spans="1:24" ht="45" x14ac:dyDescent="0.2">
      <c r="A52" s="144"/>
      <c r="B52" s="97" t="s">
        <v>648</v>
      </c>
      <c r="C52" s="67"/>
      <c r="D52" s="97" t="s">
        <v>413</v>
      </c>
      <c r="E52" s="97"/>
      <c r="F52" s="97"/>
      <c r="G52" s="97"/>
      <c r="H52" s="97" t="s">
        <v>413</v>
      </c>
      <c r="I52" s="97"/>
      <c r="J52" s="97"/>
      <c r="K52" s="97" t="s">
        <v>413</v>
      </c>
      <c r="L52" s="97"/>
      <c r="M52" s="97"/>
      <c r="N52" s="97"/>
      <c r="O52" s="97" t="s">
        <v>609</v>
      </c>
      <c r="P52" s="97"/>
      <c r="Q52" s="97"/>
      <c r="R52" s="96"/>
      <c r="S52" s="75" t="s">
        <v>604</v>
      </c>
      <c r="T52" s="94" t="s">
        <v>606</v>
      </c>
      <c r="U52" s="76" t="s">
        <v>454</v>
      </c>
      <c r="V52" s="68" t="s">
        <v>608</v>
      </c>
      <c r="W52" s="77" t="s">
        <v>447</v>
      </c>
      <c r="X52" s="78" t="s">
        <v>35</v>
      </c>
    </row>
    <row r="53" spans="1:24" ht="45" x14ac:dyDescent="0.2">
      <c r="A53" s="144"/>
      <c r="B53" s="97" t="s">
        <v>648</v>
      </c>
      <c r="C53" s="67"/>
      <c r="D53" s="97" t="s">
        <v>413</v>
      </c>
      <c r="E53" s="97"/>
      <c r="F53" s="97"/>
      <c r="G53" s="97"/>
      <c r="H53" s="97" t="s">
        <v>413</v>
      </c>
      <c r="I53" s="97"/>
      <c r="J53" s="97"/>
      <c r="K53" s="97" t="s">
        <v>413</v>
      </c>
      <c r="L53" s="97"/>
      <c r="M53" s="97"/>
      <c r="N53" s="97"/>
      <c r="O53" s="97" t="s">
        <v>609</v>
      </c>
      <c r="P53" s="97"/>
      <c r="Q53" s="97"/>
      <c r="R53" s="96"/>
      <c r="S53" s="75" t="s">
        <v>610</v>
      </c>
      <c r="T53" s="94" t="s">
        <v>611</v>
      </c>
      <c r="U53" s="76" t="s">
        <v>454</v>
      </c>
      <c r="V53" s="68" t="s">
        <v>612</v>
      </c>
      <c r="W53" s="77" t="s">
        <v>447</v>
      </c>
      <c r="X53" s="78" t="s">
        <v>35</v>
      </c>
    </row>
    <row r="54" spans="1:24" ht="45" x14ac:dyDescent="0.2">
      <c r="A54" s="144"/>
      <c r="B54" s="97" t="s">
        <v>648</v>
      </c>
      <c r="C54" s="67"/>
      <c r="D54" s="97" t="s">
        <v>413</v>
      </c>
      <c r="E54" s="97"/>
      <c r="F54" s="97"/>
      <c r="G54" s="97"/>
      <c r="H54" s="97" t="s">
        <v>413</v>
      </c>
      <c r="I54" s="97"/>
      <c r="J54" s="97"/>
      <c r="K54" s="97" t="s">
        <v>413</v>
      </c>
      <c r="L54" s="97"/>
      <c r="M54" s="97"/>
      <c r="N54" s="97"/>
      <c r="O54" s="97" t="s">
        <v>609</v>
      </c>
      <c r="P54" s="97"/>
      <c r="Q54" s="97"/>
      <c r="R54" s="96"/>
      <c r="S54" s="75" t="s">
        <v>614</v>
      </c>
      <c r="T54" s="94" t="s">
        <v>615</v>
      </c>
      <c r="U54" s="76" t="s">
        <v>454</v>
      </c>
      <c r="V54" s="68" t="s">
        <v>613</v>
      </c>
      <c r="W54" s="77" t="s">
        <v>447</v>
      </c>
      <c r="X54" s="78" t="s">
        <v>35</v>
      </c>
    </row>
    <row r="55" spans="1:24" ht="45" x14ac:dyDescent="0.2">
      <c r="A55" s="144"/>
      <c r="B55" s="97" t="s">
        <v>648</v>
      </c>
      <c r="C55" s="67"/>
      <c r="D55" s="97" t="s">
        <v>413</v>
      </c>
      <c r="E55" s="97"/>
      <c r="F55" s="97"/>
      <c r="G55" s="97"/>
      <c r="H55" s="97" t="s">
        <v>413</v>
      </c>
      <c r="I55" s="97"/>
      <c r="J55" s="97"/>
      <c r="K55" s="97" t="s">
        <v>413</v>
      </c>
      <c r="L55" s="97"/>
      <c r="M55" s="97"/>
      <c r="N55" s="97"/>
      <c r="O55" s="97" t="s">
        <v>609</v>
      </c>
      <c r="P55" s="97"/>
      <c r="Q55" s="97"/>
      <c r="R55" s="96"/>
      <c r="S55" s="75" t="s">
        <v>617</v>
      </c>
      <c r="T55" s="94" t="s">
        <v>618</v>
      </c>
      <c r="U55" s="76" t="s">
        <v>454</v>
      </c>
      <c r="V55" s="68" t="s">
        <v>616</v>
      </c>
      <c r="W55" s="77" t="s">
        <v>447</v>
      </c>
      <c r="X55" s="78" t="s">
        <v>35</v>
      </c>
    </row>
    <row r="56" spans="1:24" ht="45" x14ac:dyDescent="0.2">
      <c r="A56" s="144"/>
      <c r="B56" s="97" t="s">
        <v>648</v>
      </c>
      <c r="C56" s="67"/>
      <c r="D56" s="97" t="s">
        <v>413</v>
      </c>
      <c r="E56" s="97"/>
      <c r="F56" s="97"/>
      <c r="G56" s="97"/>
      <c r="H56" s="97" t="s">
        <v>413</v>
      </c>
      <c r="I56" s="97"/>
      <c r="J56" s="97"/>
      <c r="K56" s="97" t="s">
        <v>413</v>
      </c>
      <c r="L56" s="97"/>
      <c r="M56" s="97"/>
      <c r="N56" s="97"/>
      <c r="O56" s="97" t="s">
        <v>609</v>
      </c>
      <c r="P56" s="97"/>
      <c r="Q56" s="97"/>
      <c r="R56" s="96"/>
      <c r="S56" s="75" t="s">
        <v>620</v>
      </c>
      <c r="T56" s="94" t="s">
        <v>621</v>
      </c>
      <c r="U56" s="76" t="s">
        <v>454</v>
      </c>
      <c r="V56" s="68" t="s">
        <v>619</v>
      </c>
      <c r="W56" s="77" t="s">
        <v>447</v>
      </c>
      <c r="X56" s="78" t="s">
        <v>35</v>
      </c>
    </row>
    <row r="57" spans="1:24" ht="60" x14ac:dyDescent="0.2">
      <c r="A57" s="144"/>
      <c r="B57" s="97" t="s">
        <v>647</v>
      </c>
      <c r="C57" s="67"/>
      <c r="D57" s="97" t="s">
        <v>413</v>
      </c>
      <c r="E57" s="97"/>
      <c r="F57" s="97"/>
      <c r="G57" s="97"/>
      <c r="H57" s="97" t="s">
        <v>413</v>
      </c>
      <c r="I57" s="97"/>
      <c r="J57" s="97"/>
      <c r="K57" s="97" t="s">
        <v>413</v>
      </c>
      <c r="L57" s="97"/>
      <c r="M57" s="97"/>
      <c r="N57" s="97"/>
      <c r="O57" s="97" t="s">
        <v>625</v>
      </c>
      <c r="P57" s="97"/>
      <c r="Q57" s="97"/>
      <c r="R57" s="96"/>
      <c r="S57" s="75" t="s">
        <v>622</v>
      </c>
      <c r="T57" s="94" t="s">
        <v>623</v>
      </c>
      <c r="U57" s="76" t="s">
        <v>454</v>
      </c>
      <c r="V57" s="68" t="s">
        <v>624</v>
      </c>
      <c r="W57" s="77" t="s">
        <v>447</v>
      </c>
      <c r="X57" s="78" t="s">
        <v>35</v>
      </c>
    </row>
    <row r="58" spans="1:24" ht="60" x14ac:dyDescent="0.2">
      <c r="A58" s="144"/>
      <c r="B58" s="97" t="s">
        <v>647</v>
      </c>
      <c r="C58" s="67"/>
      <c r="D58" s="97" t="s">
        <v>413</v>
      </c>
      <c r="E58" s="97"/>
      <c r="F58" s="97"/>
      <c r="G58" s="97"/>
      <c r="H58" s="97" t="s">
        <v>413</v>
      </c>
      <c r="I58" s="97"/>
      <c r="J58" s="97"/>
      <c r="K58" s="97" t="s">
        <v>413</v>
      </c>
      <c r="L58" s="97"/>
      <c r="M58" s="97"/>
      <c r="N58" s="97"/>
      <c r="O58" s="97" t="s">
        <v>625</v>
      </c>
      <c r="P58" s="97"/>
      <c r="Q58" s="97"/>
      <c r="R58" s="96"/>
      <c r="S58" s="75" t="s">
        <v>626</v>
      </c>
      <c r="T58" s="94" t="s">
        <v>627</v>
      </c>
      <c r="U58" s="76" t="s">
        <v>454</v>
      </c>
      <c r="V58" s="68" t="s">
        <v>628</v>
      </c>
      <c r="W58" s="77" t="s">
        <v>447</v>
      </c>
      <c r="X58" s="78" t="s">
        <v>35</v>
      </c>
    </row>
    <row r="59" spans="1:24" ht="45" x14ac:dyDescent="0.2">
      <c r="A59" s="144"/>
      <c r="B59" s="97" t="s">
        <v>648</v>
      </c>
      <c r="C59" s="67"/>
      <c r="D59" s="97" t="s">
        <v>413</v>
      </c>
      <c r="E59" s="97"/>
      <c r="F59" s="97"/>
      <c r="G59" s="97"/>
      <c r="H59" s="97" t="s">
        <v>413</v>
      </c>
      <c r="I59" s="97"/>
      <c r="J59" s="97"/>
      <c r="K59" s="97" t="s">
        <v>413</v>
      </c>
      <c r="L59" s="97"/>
      <c r="M59" s="97"/>
      <c r="N59" s="97"/>
      <c r="O59" s="97" t="s">
        <v>631</v>
      </c>
      <c r="P59" s="97"/>
      <c r="Q59" s="97"/>
      <c r="R59" s="96"/>
      <c r="S59" s="75" t="s">
        <v>629</v>
      </c>
      <c r="T59" s="94" t="s">
        <v>630</v>
      </c>
      <c r="U59" s="76" t="s">
        <v>454</v>
      </c>
      <c r="V59" s="68" t="s">
        <v>632</v>
      </c>
      <c r="W59" s="77" t="s">
        <v>447</v>
      </c>
      <c r="X59" s="78" t="s">
        <v>35</v>
      </c>
    </row>
    <row r="60" spans="1:24" ht="45" x14ac:dyDescent="0.2">
      <c r="A60" s="144"/>
      <c r="B60" s="97" t="s">
        <v>648</v>
      </c>
      <c r="C60" s="67"/>
      <c r="D60" s="97" t="s">
        <v>413</v>
      </c>
      <c r="E60" s="97"/>
      <c r="F60" s="97"/>
      <c r="G60" s="97"/>
      <c r="H60" s="97" t="s">
        <v>413</v>
      </c>
      <c r="I60" s="97"/>
      <c r="J60" s="97"/>
      <c r="K60" s="97" t="s">
        <v>413</v>
      </c>
      <c r="L60" s="97"/>
      <c r="M60" s="97"/>
      <c r="N60" s="97"/>
      <c r="O60" s="97" t="s">
        <v>631</v>
      </c>
      <c r="P60" s="97"/>
      <c r="Q60" s="97"/>
      <c r="R60" s="96"/>
      <c r="S60" s="75" t="s">
        <v>633</v>
      </c>
      <c r="T60" s="94" t="s">
        <v>634</v>
      </c>
      <c r="U60" s="76" t="s">
        <v>454</v>
      </c>
      <c r="V60" s="68" t="s">
        <v>635</v>
      </c>
      <c r="W60" s="77" t="s">
        <v>447</v>
      </c>
      <c r="X60" s="78" t="s">
        <v>35</v>
      </c>
    </row>
    <row r="61" spans="1:24" ht="45" x14ac:dyDescent="0.2">
      <c r="A61" s="144"/>
      <c r="B61" s="97" t="s">
        <v>648</v>
      </c>
      <c r="C61" s="67"/>
      <c r="D61" s="97" t="s">
        <v>413</v>
      </c>
      <c r="E61" s="97"/>
      <c r="F61" s="97"/>
      <c r="G61" s="97"/>
      <c r="H61" s="97" t="s">
        <v>413</v>
      </c>
      <c r="I61" s="97"/>
      <c r="J61" s="97"/>
      <c r="K61" s="97" t="s">
        <v>413</v>
      </c>
      <c r="L61" s="97"/>
      <c r="M61" s="97"/>
      <c r="N61" s="97"/>
      <c r="O61" s="97" t="s">
        <v>631</v>
      </c>
      <c r="P61" s="97"/>
      <c r="Q61" s="97"/>
      <c r="R61" s="96"/>
      <c r="S61" s="75" t="s">
        <v>636</v>
      </c>
      <c r="T61" s="94" t="s">
        <v>637</v>
      </c>
      <c r="U61" s="76" t="s">
        <v>454</v>
      </c>
      <c r="V61" s="68" t="s">
        <v>632</v>
      </c>
      <c r="W61" s="77" t="s">
        <v>447</v>
      </c>
      <c r="X61" s="78" t="s">
        <v>35</v>
      </c>
    </row>
    <row r="62" spans="1:24" ht="45" x14ac:dyDescent="0.2">
      <c r="A62" s="144"/>
      <c r="B62" s="97" t="s">
        <v>648</v>
      </c>
      <c r="C62" s="67"/>
      <c r="D62" s="97" t="s">
        <v>413</v>
      </c>
      <c r="E62" s="97"/>
      <c r="F62" s="97"/>
      <c r="G62" s="97"/>
      <c r="H62" s="97" t="s">
        <v>413</v>
      </c>
      <c r="I62" s="97"/>
      <c r="J62" s="97"/>
      <c r="K62" s="97" t="s">
        <v>413</v>
      </c>
      <c r="L62" s="97"/>
      <c r="M62" s="97"/>
      <c r="N62" s="97"/>
      <c r="O62" s="97" t="s">
        <v>631</v>
      </c>
      <c r="P62" s="97"/>
      <c r="Q62" s="97"/>
      <c r="R62" s="96"/>
      <c r="S62" s="75" t="s">
        <v>638</v>
      </c>
      <c r="T62" s="94" t="s">
        <v>639</v>
      </c>
      <c r="U62" s="76" t="s">
        <v>454</v>
      </c>
      <c r="V62" s="68" t="s">
        <v>640</v>
      </c>
      <c r="W62" s="77" t="s">
        <v>447</v>
      </c>
      <c r="X62" s="78" t="s">
        <v>35</v>
      </c>
    </row>
    <row r="63" spans="1:24" ht="45" x14ac:dyDescent="0.2">
      <c r="A63" s="144"/>
      <c r="B63" s="97" t="s">
        <v>648</v>
      </c>
      <c r="C63" s="67"/>
      <c r="D63" s="97" t="s">
        <v>413</v>
      </c>
      <c r="E63" s="97"/>
      <c r="F63" s="97"/>
      <c r="G63" s="97"/>
      <c r="H63" s="97" t="s">
        <v>413</v>
      </c>
      <c r="I63" s="97"/>
      <c r="J63" s="97"/>
      <c r="K63" s="97" t="s">
        <v>413</v>
      </c>
      <c r="L63" s="97"/>
      <c r="M63" s="97"/>
      <c r="N63" s="97"/>
      <c r="O63" s="97" t="s">
        <v>631</v>
      </c>
      <c r="P63" s="97"/>
      <c r="Q63" s="97"/>
      <c r="R63" s="96"/>
      <c r="S63" s="75" t="s">
        <v>641</v>
      </c>
      <c r="T63" s="94" t="s">
        <v>642</v>
      </c>
      <c r="U63" s="76" t="s">
        <v>454</v>
      </c>
      <c r="V63" s="68" t="s">
        <v>643</v>
      </c>
      <c r="W63" s="77" t="s">
        <v>447</v>
      </c>
      <c r="X63" s="78" t="s">
        <v>35</v>
      </c>
    </row>
    <row r="64" spans="1:24" ht="45" x14ac:dyDescent="0.2">
      <c r="A64" s="145"/>
      <c r="B64" s="97" t="s">
        <v>648</v>
      </c>
      <c r="C64" s="67"/>
      <c r="D64" s="97" t="s">
        <v>413</v>
      </c>
      <c r="E64" s="97"/>
      <c r="F64" s="97"/>
      <c r="G64" s="97"/>
      <c r="H64" s="97" t="s">
        <v>413</v>
      </c>
      <c r="I64" s="97"/>
      <c r="J64" s="97"/>
      <c r="K64" s="97" t="s">
        <v>413</v>
      </c>
      <c r="L64" s="97"/>
      <c r="M64" s="97"/>
      <c r="N64" s="97"/>
      <c r="O64" s="97" t="s">
        <v>631</v>
      </c>
      <c r="P64" s="97"/>
      <c r="Q64" s="97"/>
      <c r="R64" s="96"/>
      <c r="S64" s="75" t="s">
        <v>645</v>
      </c>
      <c r="T64" s="94" t="s">
        <v>646</v>
      </c>
      <c r="U64" s="76" t="s">
        <v>454</v>
      </c>
      <c r="V64" s="68" t="s">
        <v>644</v>
      </c>
      <c r="W64" s="77" t="s">
        <v>447</v>
      </c>
      <c r="X64" s="78" t="s">
        <v>35</v>
      </c>
    </row>
    <row r="65" spans="1:24" ht="60" x14ac:dyDescent="0.2">
      <c r="A65" s="149" t="s">
        <v>912</v>
      </c>
      <c r="B65" s="94" t="s">
        <v>449</v>
      </c>
      <c r="C65" s="88"/>
      <c r="D65" s="75" t="s">
        <v>413</v>
      </c>
      <c r="E65" s="75" t="s">
        <v>413</v>
      </c>
      <c r="F65" s="75" t="s">
        <v>413</v>
      </c>
      <c r="G65" s="75" t="s">
        <v>413</v>
      </c>
      <c r="H65" s="75"/>
      <c r="I65" s="75" t="s">
        <v>413</v>
      </c>
      <c r="J65" s="75" t="s">
        <v>413</v>
      </c>
      <c r="K65" s="97"/>
      <c r="L65" s="97"/>
      <c r="M65" s="97"/>
      <c r="N65" s="102" t="s">
        <v>74</v>
      </c>
      <c r="O65" s="97"/>
      <c r="P65" s="97"/>
      <c r="Q65" s="97"/>
      <c r="R65" s="96"/>
      <c r="S65" s="103" t="s">
        <v>650</v>
      </c>
      <c r="T65" s="103" t="s">
        <v>651</v>
      </c>
      <c r="U65" s="76" t="s">
        <v>454</v>
      </c>
      <c r="V65" s="68" t="s">
        <v>692</v>
      </c>
      <c r="W65" s="77" t="s">
        <v>447</v>
      </c>
      <c r="X65" s="78" t="s">
        <v>35</v>
      </c>
    </row>
    <row r="66" spans="1:24" ht="60" x14ac:dyDescent="0.2">
      <c r="A66" s="150"/>
      <c r="B66" s="94" t="s">
        <v>449</v>
      </c>
      <c r="C66" s="88"/>
      <c r="D66" s="75" t="s">
        <v>413</v>
      </c>
      <c r="E66" s="75" t="s">
        <v>413</v>
      </c>
      <c r="F66" s="75" t="s">
        <v>413</v>
      </c>
      <c r="G66" s="75" t="s">
        <v>413</v>
      </c>
      <c r="H66" s="75"/>
      <c r="I66" s="75" t="s">
        <v>413</v>
      </c>
      <c r="J66" s="75" t="s">
        <v>413</v>
      </c>
      <c r="K66" s="97"/>
      <c r="L66" s="97"/>
      <c r="M66" s="97"/>
      <c r="N66" s="102" t="s">
        <v>74</v>
      </c>
      <c r="O66" s="97"/>
      <c r="P66" s="97"/>
      <c r="Q66" s="97"/>
      <c r="R66" s="96"/>
      <c r="S66" s="103" t="s">
        <v>652</v>
      </c>
      <c r="T66" s="103" t="s">
        <v>653</v>
      </c>
      <c r="U66" s="76" t="s">
        <v>454</v>
      </c>
      <c r="V66" s="68" t="s">
        <v>693</v>
      </c>
      <c r="W66" s="77" t="s">
        <v>447</v>
      </c>
      <c r="X66" s="78" t="s">
        <v>35</v>
      </c>
    </row>
    <row r="67" spans="1:24" ht="60" x14ac:dyDescent="0.2">
      <c r="A67" s="150"/>
      <c r="B67" s="94" t="s">
        <v>449</v>
      </c>
      <c r="C67" s="88"/>
      <c r="D67" s="75" t="s">
        <v>413</v>
      </c>
      <c r="E67" s="75" t="s">
        <v>413</v>
      </c>
      <c r="F67" s="75" t="s">
        <v>413</v>
      </c>
      <c r="G67" s="75" t="s">
        <v>413</v>
      </c>
      <c r="H67" s="75"/>
      <c r="I67" s="75" t="s">
        <v>413</v>
      </c>
      <c r="J67" s="75" t="s">
        <v>413</v>
      </c>
      <c r="K67" s="97"/>
      <c r="L67" s="97"/>
      <c r="M67" s="97"/>
      <c r="N67" s="102" t="s">
        <v>74</v>
      </c>
      <c r="O67" s="97"/>
      <c r="P67" s="97"/>
      <c r="Q67" s="97"/>
      <c r="R67" s="96"/>
      <c r="S67" s="103" t="s">
        <v>654</v>
      </c>
      <c r="T67" s="103" t="s">
        <v>655</v>
      </c>
      <c r="U67" s="76" t="s">
        <v>454</v>
      </c>
      <c r="V67" s="68" t="s">
        <v>694</v>
      </c>
      <c r="W67" s="77" t="s">
        <v>447</v>
      </c>
      <c r="X67" s="78" t="s">
        <v>35</v>
      </c>
    </row>
    <row r="68" spans="1:24" ht="30" x14ac:dyDescent="0.2">
      <c r="A68" s="150"/>
      <c r="B68" s="96"/>
      <c r="C68" s="88"/>
      <c r="D68" s="75"/>
      <c r="E68" s="75"/>
      <c r="F68" s="75"/>
      <c r="G68" s="75"/>
      <c r="H68" s="75"/>
      <c r="I68" s="75"/>
      <c r="J68" s="75"/>
      <c r="K68" s="97"/>
      <c r="L68" s="97"/>
      <c r="M68" s="97" t="s">
        <v>717</v>
      </c>
      <c r="N68" s="97"/>
      <c r="O68" s="97"/>
      <c r="P68" s="97"/>
      <c r="Q68" s="97"/>
      <c r="R68" s="96"/>
      <c r="S68" s="103" t="s">
        <v>656</v>
      </c>
      <c r="T68" s="103" t="s">
        <v>657</v>
      </c>
      <c r="U68" s="76" t="s">
        <v>454</v>
      </c>
      <c r="V68" s="68" t="s">
        <v>696</v>
      </c>
      <c r="W68" s="77" t="s">
        <v>447</v>
      </c>
      <c r="X68" s="78" t="s">
        <v>35</v>
      </c>
    </row>
    <row r="69" spans="1:24" ht="60" x14ac:dyDescent="0.2">
      <c r="A69" s="150"/>
      <c r="B69" s="94" t="s">
        <v>450</v>
      </c>
      <c r="C69" s="88"/>
      <c r="D69" s="75" t="s">
        <v>413</v>
      </c>
      <c r="E69" s="75" t="s">
        <v>413</v>
      </c>
      <c r="F69" s="75" t="s">
        <v>413</v>
      </c>
      <c r="G69" s="75" t="s">
        <v>413</v>
      </c>
      <c r="H69" s="75"/>
      <c r="I69" s="75" t="s">
        <v>413</v>
      </c>
      <c r="J69" s="75" t="s">
        <v>413</v>
      </c>
      <c r="K69" s="97"/>
      <c r="L69" s="97"/>
      <c r="M69" s="97"/>
      <c r="N69" s="97" t="s">
        <v>559</v>
      </c>
      <c r="O69" s="97"/>
      <c r="P69" s="97"/>
      <c r="Q69" s="97"/>
      <c r="R69" s="96"/>
      <c r="S69" s="103" t="s">
        <v>658</v>
      </c>
      <c r="T69" s="103" t="s">
        <v>659</v>
      </c>
      <c r="U69" s="76" t="s">
        <v>454</v>
      </c>
      <c r="V69" s="68" t="s">
        <v>697</v>
      </c>
      <c r="W69" s="77" t="s">
        <v>447</v>
      </c>
      <c r="X69" s="78" t="s">
        <v>35</v>
      </c>
    </row>
    <row r="70" spans="1:24" ht="60" x14ac:dyDescent="0.2">
      <c r="A70" s="150"/>
      <c r="B70" s="94" t="s">
        <v>450</v>
      </c>
      <c r="C70" s="88"/>
      <c r="D70" s="75" t="s">
        <v>413</v>
      </c>
      <c r="E70" s="75" t="s">
        <v>413</v>
      </c>
      <c r="F70" s="75" t="s">
        <v>413</v>
      </c>
      <c r="G70" s="75" t="s">
        <v>413</v>
      </c>
      <c r="H70" s="75"/>
      <c r="I70" s="75" t="s">
        <v>413</v>
      </c>
      <c r="J70" s="75" t="s">
        <v>413</v>
      </c>
      <c r="K70" s="97"/>
      <c r="L70" s="97"/>
      <c r="M70" s="97"/>
      <c r="N70" s="98" t="s">
        <v>559</v>
      </c>
      <c r="O70" s="97"/>
      <c r="P70" s="97"/>
      <c r="Q70" s="97"/>
      <c r="R70" s="96"/>
      <c r="S70" s="103" t="s">
        <v>660</v>
      </c>
      <c r="T70" s="103" t="s">
        <v>661</v>
      </c>
      <c r="U70" s="76" t="s">
        <v>454</v>
      </c>
      <c r="V70" s="68" t="s">
        <v>698</v>
      </c>
      <c r="W70" s="77" t="s">
        <v>447</v>
      </c>
      <c r="X70" s="78" t="s">
        <v>35</v>
      </c>
    </row>
    <row r="71" spans="1:24" ht="60" x14ac:dyDescent="0.2">
      <c r="A71" s="150"/>
      <c r="B71" s="94" t="s">
        <v>450</v>
      </c>
      <c r="C71" s="88"/>
      <c r="D71" s="75" t="s">
        <v>413</v>
      </c>
      <c r="E71" s="75" t="s">
        <v>413</v>
      </c>
      <c r="F71" s="75" t="s">
        <v>413</v>
      </c>
      <c r="G71" s="75" t="s">
        <v>413</v>
      </c>
      <c r="H71" s="75"/>
      <c r="I71" s="75" t="s">
        <v>413</v>
      </c>
      <c r="J71" s="75" t="s">
        <v>413</v>
      </c>
      <c r="K71" s="97"/>
      <c r="L71" s="97"/>
      <c r="M71" s="97"/>
      <c r="N71" s="98" t="s">
        <v>559</v>
      </c>
      <c r="O71" s="97"/>
      <c r="P71" s="97"/>
      <c r="Q71" s="97"/>
      <c r="R71" s="96"/>
      <c r="S71" s="103" t="s">
        <v>662</v>
      </c>
      <c r="T71" s="103" t="s">
        <v>663</v>
      </c>
      <c r="U71" s="76" t="s">
        <v>454</v>
      </c>
      <c r="V71" s="68" t="s">
        <v>699</v>
      </c>
      <c r="W71" s="77" t="s">
        <v>447</v>
      </c>
      <c r="X71" s="78" t="s">
        <v>35</v>
      </c>
    </row>
    <row r="72" spans="1:24" ht="60" x14ac:dyDescent="0.2">
      <c r="A72" s="150"/>
      <c r="B72" s="94" t="s">
        <v>449</v>
      </c>
      <c r="C72" s="88"/>
      <c r="D72" s="75" t="s">
        <v>413</v>
      </c>
      <c r="E72" s="75" t="s">
        <v>413</v>
      </c>
      <c r="F72" s="75" t="s">
        <v>413</v>
      </c>
      <c r="G72" s="75" t="s">
        <v>413</v>
      </c>
      <c r="H72" s="75"/>
      <c r="I72" s="75" t="s">
        <v>413</v>
      </c>
      <c r="J72" s="75" t="s">
        <v>413</v>
      </c>
      <c r="K72" s="97"/>
      <c r="L72" s="97"/>
      <c r="M72" s="97"/>
      <c r="N72" s="102" t="s">
        <v>74</v>
      </c>
      <c r="O72" s="97"/>
      <c r="P72" s="97"/>
      <c r="Q72" s="97"/>
      <c r="R72" s="96"/>
      <c r="S72" s="103" t="s">
        <v>664</v>
      </c>
      <c r="T72" s="103" t="s">
        <v>665</v>
      </c>
      <c r="U72" s="76" t="s">
        <v>454</v>
      </c>
      <c r="V72" s="68" t="s">
        <v>700</v>
      </c>
      <c r="W72" s="77" t="s">
        <v>447</v>
      </c>
      <c r="X72" s="78" t="s">
        <v>35</v>
      </c>
    </row>
    <row r="73" spans="1:24" ht="60" x14ac:dyDescent="0.2">
      <c r="A73" s="150"/>
      <c r="B73" s="94" t="s">
        <v>449</v>
      </c>
      <c r="C73" s="88"/>
      <c r="D73" s="75" t="s">
        <v>413</v>
      </c>
      <c r="E73" s="75" t="s">
        <v>413</v>
      </c>
      <c r="F73" s="75" t="s">
        <v>413</v>
      </c>
      <c r="G73" s="75" t="s">
        <v>413</v>
      </c>
      <c r="H73" s="75"/>
      <c r="I73" s="75" t="s">
        <v>413</v>
      </c>
      <c r="J73" s="75" t="s">
        <v>413</v>
      </c>
      <c r="K73" s="97"/>
      <c r="L73" s="97"/>
      <c r="M73" s="97"/>
      <c r="N73" s="102" t="s">
        <v>74</v>
      </c>
      <c r="O73" s="97"/>
      <c r="P73" s="97"/>
      <c r="Q73" s="97"/>
      <c r="R73" s="96"/>
      <c r="S73" s="103" t="s">
        <v>666</v>
      </c>
      <c r="T73" s="103" t="s">
        <v>667</v>
      </c>
      <c r="U73" s="76" t="s">
        <v>454</v>
      </c>
      <c r="V73" s="68" t="s">
        <v>701</v>
      </c>
      <c r="W73" s="77" t="s">
        <v>447</v>
      </c>
      <c r="X73" s="78" t="s">
        <v>35</v>
      </c>
    </row>
    <row r="74" spans="1:24" ht="60" x14ac:dyDescent="0.2">
      <c r="A74" s="150"/>
      <c r="B74" s="94" t="s">
        <v>449</v>
      </c>
      <c r="C74" s="88"/>
      <c r="D74" s="75" t="s">
        <v>413</v>
      </c>
      <c r="E74" s="75" t="s">
        <v>413</v>
      </c>
      <c r="F74" s="75" t="s">
        <v>413</v>
      </c>
      <c r="G74" s="75" t="s">
        <v>413</v>
      </c>
      <c r="H74" s="75"/>
      <c r="I74" s="75" t="s">
        <v>413</v>
      </c>
      <c r="J74" s="75" t="s">
        <v>413</v>
      </c>
      <c r="K74" s="97"/>
      <c r="L74" s="97"/>
      <c r="M74" s="97"/>
      <c r="N74" s="102" t="s">
        <v>74</v>
      </c>
      <c r="O74" s="97"/>
      <c r="P74" s="97"/>
      <c r="Q74" s="97"/>
      <c r="R74" s="96"/>
      <c r="S74" s="103" t="s">
        <v>668</v>
      </c>
      <c r="T74" s="103" t="s">
        <v>669</v>
      </c>
      <c r="U74" s="76" t="s">
        <v>454</v>
      </c>
      <c r="V74" s="68" t="s">
        <v>702</v>
      </c>
      <c r="W74" s="77" t="s">
        <v>447</v>
      </c>
      <c r="X74" s="78" t="s">
        <v>35</v>
      </c>
    </row>
    <row r="75" spans="1:24" ht="60" x14ac:dyDescent="0.2">
      <c r="A75" s="150"/>
      <c r="B75" s="94" t="s">
        <v>449</v>
      </c>
      <c r="C75" s="88"/>
      <c r="D75" s="75" t="s">
        <v>413</v>
      </c>
      <c r="E75" s="75" t="s">
        <v>413</v>
      </c>
      <c r="F75" s="75" t="s">
        <v>413</v>
      </c>
      <c r="G75" s="75" t="s">
        <v>413</v>
      </c>
      <c r="H75" s="75"/>
      <c r="I75" s="75" t="s">
        <v>413</v>
      </c>
      <c r="J75" s="75" t="s">
        <v>413</v>
      </c>
      <c r="K75" s="97"/>
      <c r="L75" s="97"/>
      <c r="M75" s="97"/>
      <c r="N75" s="102" t="s">
        <v>74</v>
      </c>
      <c r="O75" s="97"/>
      <c r="P75" s="97"/>
      <c r="Q75" s="97"/>
      <c r="R75" s="96"/>
      <c r="S75" s="103" t="s">
        <v>670</v>
      </c>
      <c r="T75" s="103" t="s">
        <v>671</v>
      </c>
      <c r="U75" s="76" t="s">
        <v>454</v>
      </c>
      <c r="V75" s="68" t="s">
        <v>703</v>
      </c>
      <c r="W75" s="77" t="s">
        <v>447</v>
      </c>
      <c r="X75" s="78" t="s">
        <v>35</v>
      </c>
    </row>
    <row r="76" spans="1:24" ht="60" x14ac:dyDescent="0.2">
      <c r="A76" s="150"/>
      <c r="B76" s="94" t="s">
        <v>449</v>
      </c>
      <c r="C76" s="88"/>
      <c r="D76" s="75" t="s">
        <v>413</v>
      </c>
      <c r="E76" s="75" t="s">
        <v>413</v>
      </c>
      <c r="F76" s="75" t="s">
        <v>413</v>
      </c>
      <c r="G76" s="75" t="s">
        <v>413</v>
      </c>
      <c r="H76" s="75"/>
      <c r="I76" s="75" t="s">
        <v>413</v>
      </c>
      <c r="J76" s="75" t="s">
        <v>413</v>
      </c>
      <c r="K76" s="97"/>
      <c r="L76" s="97"/>
      <c r="M76" s="97"/>
      <c r="N76" s="102" t="s">
        <v>74</v>
      </c>
      <c r="O76" s="97"/>
      <c r="P76" s="97"/>
      <c r="Q76" s="97"/>
      <c r="R76" s="96"/>
      <c r="S76" s="103" t="s">
        <v>672</v>
      </c>
      <c r="T76" s="103" t="s">
        <v>673</v>
      </c>
      <c r="U76" s="76" t="s">
        <v>454</v>
      </c>
      <c r="V76" s="68" t="s">
        <v>704</v>
      </c>
      <c r="W76" s="77" t="s">
        <v>447</v>
      </c>
      <c r="X76" s="78" t="s">
        <v>35</v>
      </c>
    </row>
    <row r="77" spans="1:24" ht="60" x14ac:dyDescent="0.2">
      <c r="A77" s="150"/>
      <c r="B77" s="94" t="s">
        <v>449</v>
      </c>
      <c r="C77" s="88"/>
      <c r="D77" s="75" t="s">
        <v>413</v>
      </c>
      <c r="E77" s="75" t="s">
        <v>413</v>
      </c>
      <c r="F77" s="75" t="s">
        <v>413</v>
      </c>
      <c r="G77" s="75" t="s">
        <v>413</v>
      </c>
      <c r="H77" s="75"/>
      <c r="I77" s="75" t="s">
        <v>413</v>
      </c>
      <c r="J77" s="75" t="s">
        <v>413</v>
      </c>
      <c r="K77" s="97"/>
      <c r="L77" s="97"/>
      <c r="M77" s="97"/>
      <c r="N77" s="102" t="s">
        <v>74</v>
      </c>
      <c r="O77" s="97"/>
      <c r="P77" s="97"/>
      <c r="Q77" s="97"/>
      <c r="R77" s="96"/>
      <c r="S77" s="103" t="s">
        <v>674</v>
      </c>
      <c r="T77" s="103" t="s">
        <v>675</v>
      </c>
      <c r="U77" s="76" t="s">
        <v>454</v>
      </c>
      <c r="V77" s="68" t="s">
        <v>705</v>
      </c>
      <c r="W77" s="77" t="s">
        <v>447</v>
      </c>
      <c r="X77" s="78" t="s">
        <v>35</v>
      </c>
    </row>
    <row r="78" spans="1:24" ht="60" x14ac:dyDescent="0.2">
      <c r="A78" s="150"/>
      <c r="B78" s="94" t="s">
        <v>450</v>
      </c>
      <c r="C78" s="88"/>
      <c r="D78" s="75" t="s">
        <v>413</v>
      </c>
      <c r="E78" s="75" t="s">
        <v>413</v>
      </c>
      <c r="F78" s="75" t="s">
        <v>413</v>
      </c>
      <c r="G78" s="75" t="s">
        <v>413</v>
      </c>
      <c r="H78" s="75"/>
      <c r="I78" s="75" t="s">
        <v>413</v>
      </c>
      <c r="J78" s="75" t="s">
        <v>413</v>
      </c>
      <c r="K78" s="97"/>
      <c r="L78" s="97"/>
      <c r="M78" s="97"/>
      <c r="N78" s="97" t="s">
        <v>559</v>
      </c>
      <c r="O78" s="97"/>
      <c r="P78" s="97"/>
      <c r="Q78" s="97"/>
      <c r="R78" s="96"/>
      <c r="S78" s="103" t="s">
        <v>676</v>
      </c>
      <c r="T78" s="103" t="s">
        <v>677</v>
      </c>
      <c r="U78" s="76" t="s">
        <v>454</v>
      </c>
      <c r="V78" s="68" t="s">
        <v>706</v>
      </c>
      <c r="W78" s="77" t="s">
        <v>447</v>
      </c>
      <c r="X78" s="78" t="s">
        <v>35</v>
      </c>
    </row>
    <row r="79" spans="1:24" ht="60" x14ac:dyDescent="0.2">
      <c r="A79" s="150"/>
      <c r="B79" s="94" t="s">
        <v>450</v>
      </c>
      <c r="C79" s="88"/>
      <c r="D79" s="75" t="s">
        <v>413</v>
      </c>
      <c r="E79" s="75" t="s">
        <v>413</v>
      </c>
      <c r="F79" s="75" t="s">
        <v>413</v>
      </c>
      <c r="G79" s="75" t="s">
        <v>413</v>
      </c>
      <c r="H79" s="75"/>
      <c r="I79" s="75" t="s">
        <v>413</v>
      </c>
      <c r="J79" s="75" t="s">
        <v>413</v>
      </c>
      <c r="K79" s="97"/>
      <c r="L79" s="97"/>
      <c r="M79" s="97"/>
      <c r="N79" s="98" t="s">
        <v>559</v>
      </c>
      <c r="O79" s="97"/>
      <c r="P79" s="97"/>
      <c r="Q79" s="97"/>
      <c r="R79" s="96"/>
      <c r="S79" s="103" t="s">
        <v>678</v>
      </c>
      <c r="T79" s="103" t="s">
        <v>679</v>
      </c>
      <c r="U79" s="76" t="s">
        <v>454</v>
      </c>
      <c r="V79" s="68" t="s">
        <v>707</v>
      </c>
      <c r="W79" s="77" t="s">
        <v>447</v>
      </c>
      <c r="X79" s="78" t="s">
        <v>35</v>
      </c>
    </row>
    <row r="80" spans="1:24" ht="60" x14ac:dyDescent="0.2">
      <c r="A80" s="150"/>
      <c r="B80" s="94" t="s">
        <v>450</v>
      </c>
      <c r="C80" s="88"/>
      <c r="D80" s="75" t="s">
        <v>413</v>
      </c>
      <c r="E80" s="75" t="s">
        <v>413</v>
      </c>
      <c r="F80" s="75" t="s">
        <v>413</v>
      </c>
      <c r="G80" s="75" t="s">
        <v>413</v>
      </c>
      <c r="H80" s="75"/>
      <c r="I80" s="75" t="s">
        <v>413</v>
      </c>
      <c r="J80" s="75" t="s">
        <v>413</v>
      </c>
      <c r="K80" s="97"/>
      <c r="L80" s="97"/>
      <c r="M80" s="97"/>
      <c r="N80" s="98" t="s">
        <v>559</v>
      </c>
      <c r="O80" s="97"/>
      <c r="P80" s="97"/>
      <c r="Q80" s="97"/>
      <c r="R80" s="96"/>
      <c r="S80" s="103" t="s">
        <v>680</v>
      </c>
      <c r="T80" s="103" t="s">
        <v>681</v>
      </c>
      <c r="U80" s="76" t="s">
        <v>454</v>
      </c>
      <c r="V80" s="68" t="s">
        <v>708</v>
      </c>
      <c r="W80" s="77" t="s">
        <v>447</v>
      </c>
      <c r="X80" s="78" t="s">
        <v>35</v>
      </c>
    </row>
    <row r="81" spans="1:24" ht="60" x14ac:dyDescent="0.2">
      <c r="A81" s="150"/>
      <c r="B81" s="94" t="s">
        <v>450</v>
      </c>
      <c r="C81" s="88"/>
      <c r="D81" s="75" t="s">
        <v>413</v>
      </c>
      <c r="E81" s="75" t="s">
        <v>413</v>
      </c>
      <c r="F81" s="75" t="s">
        <v>413</v>
      </c>
      <c r="G81" s="75" t="s">
        <v>413</v>
      </c>
      <c r="H81" s="75"/>
      <c r="I81" s="75" t="s">
        <v>413</v>
      </c>
      <c r="J81" s="75" t="s">
        <v>413</v>
      </c>
      <c r="K81" s="97"/>
      <c r="L81" s="97"/>
      <c r="M81" s="97"/>
      <c r="N81" s="98" t="s">
        <v>559</v>
      </c>
      <c r="O81" s="97"/>
      <c r="P81" s="97"/>
      <c r="Q81" s="97"/>
      <c r="R81" s="96"/>
      <c r="S81" s="103" t="s">
        <v>682</v>
      </c>
      <c r="T81" s="103" t="s">
        <v>683</v>
      </c>
      <c r="U81" s="76" t="s">
        <v>454</v>
      </c>
      <c r="V81" s="68" t="s">
        <v>709</v>
      </c>
      <c r="W81" s="77" t="s">
        <v>447</v>
      </c>
      <c r="X81" s="78" t="s">
        <v>35</v>
      </c>
    </row>
    <row r="82" spans="1:24" ht="60" x14ac:dyDescent="0.2">
      <c r="A82" s="150"/>
      <c r="B82" s="94" t="s">
        <v>449</v>
      </c>
      <c r="C82" s="88"/>
      <c r="D82" s="75" t="s">
        <v>413</v>
      </c>
      <c r="E82" s="75" t="s">
        <v>413</v>
      </c>
      <c r="F82" s="75" t="s">
        <v>413</v>
      </c>
      <c r="G82" s="75" t="s">
        <v>413</v>
      </c>
      <c r="H82" s="75"/>
      <c r="I82" s="75" t="s">
        <v>413</v>
      </c>
      <c r="J82" s="75" t="s">
        <v>413</v>
      </c>
      <c r="K82" s="97"/>
      <c r="L82" s="97"/>
      <c r="M82" s="97"/>
      <c r="N82" s="102" t="s">
        <v>74</v>
      </c>
      <c r="O82" s="97"/>
      <c r="P82" s="97"/>
      <c r="Q82" s="97"/>
      <c r="R82" s="96"/>
      <c r="S82" s="103" t="s">
        <v>684</v>
      </c>
      <c r="T82" s="103" t="s">
        <v>685</v>
      </c>
      <c r="U82" s="76" t="s">
        <v>454</v>
      </c>
      <c r="V82" s="68" t="s">
        <v>710</v>
      </c>
      <c r="W82" s="77" t="s">
        <v>447</v>
      </c>
      <c r="X82" s="78" t="s">
        <v>35</v>
      </c>
    </row>
    <row r="83" spans="1:24" ht="60" x14ac:dyDescent="0.2">
      <c r="A83" s="150"/>
      <c r="B83" s="94" t="s">
        <v>449</v>
      </c>
      <c r="C83" s="88"/>
      <c r="D83" s="75" t="s">
        <v>413</v>
      </c>
      <c r="E83" s="75" t="s">
        <v>413</v>
      </c>
      <c r="F83" s="75" t="s">
        <v>413</v>
      </c>
      <c r="G83" s="75" t="s">
        <v>413</v>
      </c>
      <c r="H83" s="75"/>
      <c r="I83" s="75" t="s">
        <v>413</v>
      </c>
      <c r="J83" s="75" t="s">
        <v>413</v>
      </c>
      <c r="K83" s="97"/>
      <c r="L83" s="97"/>
      <c r="M83" s="97"/>
      <c r="N83" s="102" t="s">
        <v>74</v>
      </c>
      <c r="O83" s="97"/>
      <c r="P83" s="97"/>
      <c r="Q83" s="97"/>
      <c r="R83" s="96"/>
      <c r="S83" s="103" t="s">
        <v>686</v>
      </c>
      <c r="T83" s="103" t="s">
        <v>687</v>
      </c>
      <c r="U83" s="76" t="s">
        <v>454</v>
      </c>
      <c r="V83" s="68" t="s">
        <v>711</v>
      </c>
      <c r="W83" s="77" t="s">
        <v>447</v>
      </c>
      <c r="X83" s="78" t="s">
        <v>35</v>
      </c>
    </row>
    <row r="84" spans="1:24" ht="60" x14ac:dyDescent="0.2">
      <c r="A84" s="150"/>
      <c r="B84" s="94" t="s">
        <v>450</v>
      </c>
      <c r="C84" s="88"/>
      <c r="D84" s="75" t="s">
        <v>413</v>
      </c>
      <c r="E84" s="75" t="s">
        <v>413</v>
      </c>
      <c r="F84" s="75" t="s">
        <v>413</v>
      </c>
      <c r="G84" s="75" t="s">
        <v>413</v>
      </c>
      <c r="H84" s="75"/>
      <c r="I84" s="75" t="s">
        <v>413</v>
      </c>
      <c r="J84" s="75" t="s">
        <v>413</v>
      </c>
      <c r="K84" s="97"/>
      <c r="L84" s="97"/>
      <c r="M84" s="97"/>
      <c r="N84" s="98" t="s">
        <v>559</v>
      </c>
      <c r="O84" s="97"/>
      <c r="P84" s="97"/>
      <c r="Q84" s="97"/>
      <c r="R84" s="96"/>
      <c r="S84" s="103" t="s">
        <v>688</v>
      </c>
      <c r="T84" s="103" t="s">
        <v>689</v>
      </c>
      <c r="U84" s="76" t="s">
        <v>454</v>
      </c>
      <c r="V84" s="68" t="s">
        <v>712</v>
      </c>
      <c r="W84" s="77" t="s">
        <v>447</v>
      </c>
      <c r="X84" s="78" t="s">
        <v>35</v>
      </c>
    </row>
    <row r="85" spans="1:24" ht="60" x14ac:dyDescent="0.2">
      <c r="A85" s="150"/>
      <c r="B85" s="94" t="s">
        <v>450</v>
      </c>
      <c r="C85" s="88"/>
      <c r="D85" s="75" t="s">
        <v>413</v>
      </c>
      <c r="E85" s="75" t="s">
        <v>413</v>
      </c>
      <c r="F85" s="75" t="s">
        <v>413</v>
      </c>
      <c r="G85" s="75" t="s">
        <v>413</v>
      </c>
      <c r="H85" s="75"/>
      <c r="I85" s="75" t="s">
        <v>413</v>
      </c>
      <c r="J85" s="75" t="s">
        <v>413</v>
      </c>
      <c r="K85" s="97"/>
      <c r="L85" s="97"/>
      <c r="M85" s="97"/>
      <c r="N85" s="98" t="s">
        <v>559</v>
      </c>
      <c r="O85" s="97"/>
      <c r="P85" s="97"/>
      <c r="Q85" s="97"/>
      <c r="R85" s="96"/>
      <c r="S85" s="103" t="s">
        <v>690</v>
      </c>
      <c r="T85" s="103" t="s">
        <v>691</v>
      </c>
      <c r="U85" s="76" t="s">
        <v>454</v>
      </c>
      <c r="V85" s="68" t="s">
        <v>713</v>
      </c>
      <c r="W85" s="77" t="s">
        <v>447</v>
      </c>
      <c r="X85" s="78" t="s">
        <v>35</v>
      </c>
    </row>
    <row r="86" spans="1:24" ht="75" x14ac:dyDescent="0.2">
      <c r="A86" s="150"/>
      <c r="B86" s="98" t="s">
        <v>452</v>
      </c>
      <c r="C86" s="67"/>
      <c r="D86" s="75" t="s">
        <v>413</v>
      </c>
      <c r="E86" s="75" t="s">
        <v>413</v>
      </c>
      <c r="F86" s="75" t="s">
        <v>413</v>
      </c>
      <c r="G86" s="75" t="s">
        <v>413</v>
      </c>
      <c r="H86" s="75" t="s">
        <v>413</v>
      </c>
      <c r="I86" s="75" t="s">
        <v>413</v>
      </c>
      <c r="J86" s="75"/>
      <c r="K86" s="98" t="s">
        <v>413</v>
      </c>
      <c r="L86" s="97" t="s">
        <v>695</v>
      </c>
      <c r="M86" s="97"/>
      <c r="N86" s="97"/>
      <c r="O86" s="97"/>
      <c r="P86" s="97"/>
      <c r="Q86" s="97"/>
      <c r="R86" s="96"/>
      <c r="S86" s="103" t="s">
        <v>714</v>
      </c>
      <c r="T86" s="103" t="s">
        <v>715</v>
      </c>
      <c r="U86" s="76" t="s">
        <v>454</v>
      </c>
      <c r="V86" s="68" t="s">
        <v>716</v>
      </c>
      <c r="W86" s="77" t="s">
        <v>447</v>
      </c>
      <c r="X86" s="78" t="s">
        <v>35</v>
      </c>
    </row>
    <row r="87" spans="1:24" ht="81.75" customHeight="1" x14ac:dyDescent="0.2">
      <c r="A87" s="150"/>
      <c r="B87" s="146" t="s">
        <v>941</v>
      </c>
      <c r="C87" s="106" t="s">
        <v>718</v>
      </c>
      <c r="D87" s="105" t="s">
        <v>413</v>
      </c>
      <c r="E87" s="105"/>
      <c r="F87" s="105"/>
      <c r="G87" s="105"/>
      <c r="H87" s="105" t="s">
        <v>413</v>
      </c>
      <c r="I87" s="105"/>
      <c r="J87" s="105"/>
      <c r="K87" s="105"/>
      <c r="L87" s="105"/>
      <c r="M87" s="105"/>
      <c r="N87" s="105"/>
      <c r="O87" s="105" t="s">
        <v>719</v>
      </c>
      <c r="P87" s="105"/>
      <c r="Q87" s="105"/>
      <c r="R87" s="107"/>
      <c r="S87" s="108" t="s">
        <v>720</v>
      </c>
      <c r="T87" s="108" t="s">
        <v>721</v>
      </c>
      <c r="U87" s="76" t="s">
        <v>454</v>
      </c>
      <c r="V87" s="146" t="s">
        <v>942</v>
      </c>
      <c r="W87" s="77" t="s">
        <v>447</v>
      </c>
      <c r="X87" s="78" t="s">
        <v>35</v>
      </c>
    </row>
    <row r="88" spans="1:24" ht="70.5" customHeight="1" x14ac:dyDescent="0.2">
      <c r="A88" s="150"/>
      <c r="B88" s="147"/>
      <c r="C88" s="106" t="s">
        <v>722</v>
      </c>
      <c r="D88" s="105" t="s">
        <v>413</v>
      </c>
      <c r="E88" s="105"/>
      <c r="F88" s="105"/>
      <c r="G88" s="105"/>
      <c r="H88" s="105" t="s">
        <v>413</v>
      </c>
      <c r="I88" s="105"/>
      <c r="J88" s="105"/>
      <c r="K88" s="105"/>
      <c r="L88" s="105"/>
      <c r="M88" s="105"/>
      <c r="N88" s="105"/>
      <c r="O88" s="105" t="s">
        <v>21</v>
      </c>
      <c r="P88" s="105"/>
      <c r="Q88" s="105"/>
      <c r="R88" s="107"/>
      <c r="S88" s="108" t="s">
        <v>723</v>
      </c>
      <c r="T88" s="108" t="s">
        <v>724</v>
      </c>
      <c r="U88" s="76" t="s">
        <v>454</v>
      </c>
      <c r="V88" s="147"/>
      <c r="W88" s="77" t="s">
        <v>447</v>
      </c>
      <c r="X88" s="78" t="s">
        <v>35</v>
      </c>
    </row>
    <row r="89" spans="1:24" ht="72.75" customHeight="1" x14ac:dyDescent="0.2">
      <c r="A89" s="150"/>
      <c r="B89" s="147"/>
      <c r="C89" s="106" t="s">
        <v>725</v>
      </c>
      <c r="D89" s="105" t="s">
        <v>413</v>
      </c>
      <c r="E89" s="105"/>
      <c r="F89" s="105"/>
      <c r="G89" s="105"/>
      <c r="H89" s="105" t="s">
        <v>413</v>
      </c>
      <c r="I89" s="105"/>
      <c r="J89" s="105"/>
      <c r="K89" s="105"/>
      <c r="L89" s="105"/>
      <c r="M89" s="105"/>
      <c r="N89" s="105"/>
      <c r="O89" s="105" t="s">
        <v>21</v>
      </c>
      <c r="P89" s="105"/>
      <c r="Q89" s="105"/>
      <c r="R89" s="107"/>
      <c r="S89" s="108" t="s">
        <v>726</v>
      </c>
      <c r="T89" s="108" t="s">
        <v>727</v>
      </c>
      <c r="U89" s="76" t="s">
        <v>454</v>
      </c>
      <c r="V89" s="147"/>
      <c r="W89" s="77" t="s">
        <v>447</v>
      </c>
      <c r="X89" s="78" t="s">
        <v>35</v>
      </c>
    </row>
    <row r="90" spans="1:24" ht="86.25" customHeight="1" x14ac:dyDescent="0.2">
      <c r="A90" s="150"/>
      <c r="B90" s="148"/>
      <c r="C90" s="106" t="s">
        <v>728</v>
      </c>
      <c r="D90" s="105" t="s">
        <v>413</v>
      </c>
      <c r="E90" s="105"/>
      <c r="F90" s="105"/>
      <c r="G90" s="105"/>
      <c r="H90" s="105" t="s">
        <v>413</v>
      </c>
      <c r="I90" s="105"/>
      <c r="J90" s="105"/>
      <c r="K90" s="105"/>
      <c r="L90" s="105"/>
      <c r="M90" s="105"/>
      <c r="N90" s="105"/>
      <c r="O90" s="105" t="s">
        <v>21</v>
      </c>
      <c r="P90" s="105"/>
      <c r="Q90" s="105"/>
      <c r="R90" s="107"/>
      <c r="S90" s="108" t="s">
        <v>729</v>
      </c>
      <c r="T90" s="108" t="s">
        <v>730</v>
      </c>
      <c r="U90" s="76" t="s">
        <v>454</v>
      </c>
      <c r="V90" s="148"/>
      <c r="W90" s="77" t="s">
        <v>447</v>
      </c>
      <c r="X90" s="78" t="s">
        <v>35</v>
      </c>
    </row>
    <row r="91" spans="1:24" ht="68.25" customHeight="1" x14ac:dyDescent="0.2">
      <c r="A91" s="150"/>
      <c r="B91" s="146" t="s">
        <v>943</v>
      </c>
      <c r="C91" s="106" t="s">
        <v>731</v>
      </c>
      <c r="D91" s="105" t="s">
        <v>413</v>
      </c>
      <c r="E91" s="105"/>
      <c r="F91" s="105"/>
      <c r="G91" s="105"/>
      <c r="H91" s="105" t="s">
        <v>413</v>
      </c>
      <c r="I91" s="105"/>
      <c r="J91" s="105"/>
      <c r="K91" s="105"/>
      <c r="L91" s="105"/>
      <c r="M91" s="105"/>
      <c r="N91" s="105"/>
      <c r="O91" s="105" t="s">
        <v>21</v>
      </c>
      <c r="P91" s="105"/>
      <c r="Q91" s="105"/>
      <c r="R91" s="107"/>
      <c r="S91" s="108" t="s">
        <v>732</v>
      </c>
      <c r="T91" s="108" t="s">
        <v>733</v>
      </c>
      <c r="U91" s="76" t="s">
        <v>454</v>
      </c>
      <c r="V91" s="146" t="s">
        <v>944</v>
      </c>
      <c r="W91" s="77" t="s">
        <v>447</v>
      </c>
      <c r="X91" s="78" t="s">
        <v>35</v>
      </c>
    </row>
    <row r="92" spans="1:24" ht="80.25" customHeight="1" x14ac:dyDescent="0.2">
      <c r="A92" s="150"/>
      <c r="B92" s="147"/>
      <c r="C92" s="106" t="s">
        <v>734</v>
      </c>
      <c r="D92" s="105" t="s">
        <v>413</v>
      </c>
      <c r="E92" s="105"/>
      <c r="F92" s="105"/>
      <c r="G92" s="105"/>
      <c r="H92" s="105" t="s">
        <v>413</v>
      </c>
      <c r="I92" s="105"/>
      <c r="J92" s="105"/>
      <c r="K92" s="105"/>
      <c r="L92" s="105"/>
      <c r="M92" s="105"/>
      <c r="N92" s="105"/>
      <c r="O92" s="105" t="s">
        <v>21</v>
      </c>
      <c r="P92" s="105"/>
      <c r="Q92" s="105"/>
      <c r="R92" s="107"/>
      <c r="S92" s="108" t="s">
        <v>735</v>
      </c>
      <c r="T92" s="108" t="s">
        <v>736</v>
      </c>
      <c r="U92" s="76" t="s">
        <v>454</v>
      </c>
      <c r="V92" s="147"/>
      <c r="W92" s="77" t="s">
        <v>447</v>
      </c>
      <c r="X92" s="78" t="s">
        <v>35</v>
      </c>
    </row>
    <row r="93" spans="1:24" ht="68.25" customHeight="1" x14ac:dyDescent="0.2">
      <c r="A93" s="150"/>
      <c r="B93" s="147"/>
      <c r="C93" s="106" t="s">
        <v>737</v>
      </c>
      <c r="D93" s="105" t="s">
        <v>413</v>
      </c>
      <c r="E93" s="105"/>
      <c r="F93" s="105"/>
      <c r="G93" s="105"/>
      <c r="H93" s="105" t="s">
        <v>413</v>
      </c>
      <c r="I93" s="105"/>
      <c r="J93" s="105"/>
      <c r="K93" s="105"/>
      <c r="L93" s="105"/>
      <c r="M93" s="105"/>
      <c r="N93" s="105"/>
      <c r="O93" s="105" t="s">
        <v>21</v>
      </c>
      <c r="P93" s="105"/>
      <c r="Q93" s="105"/>
      <c r="R93" s="107"/>
      <c r="S93" s="108" t="s">
        <v>738</v>
      </c>
      <c r="T93" s="108" t="s">
        <v>739</v>
      </c>
      <c r="U93" s="76" t="s">
        <v>454</v>
      </c>
      <c r="V93" s="147"/>
      <c r="W93" s="77" t="s">
        <v>447</v>
      </c>
      <c r="X93" s="78" t="s">
        <v>35</v>
      </c>
    </row>
    <row r="94" spans="1:24" ht="81.75" customHeight="1" x14ac:dyDescent="0.2">
      <c r="A94" s="150"/>
      <c r="B94" s="148"/>
      <c r="C94" s="106" t="s">
        <v>740</v>
      </c>
      <c r="D94" s="105" t="s">
        <v>413</v>
      </c>
      <c r="E94" s="105"/>
      <c r="F94" s="105"/>
      <c r="G94" s="105"/>
      <c r="H94" s="105" t="s">
        <v>413</v>
      </c>
      <c r="I94" s="105"/>
      <c r="J94" s="105"/>
      <c r="K94" s="105"/>
      <c r="L94" s="105"/>
      <c r="M94" s="105"/>
      <c r="N94" s="105"/>
      <c r="O94" s="105" t="s">
        <v>21</v>
      </c>
      <c r="P94" s="105"/>
      <c r="Q94" s="105"/>
      <c r="R94" s="107"/>
      <c r="S94" s="108" t="s">
        <v>741</v>
      </c>
      <c r="T94" s="108" t="s">
        <v>742</v>
      </c>
      <c r="U94" s="76" t="s">
        <v>454</v>
      </c>
      <c r="V94" s="148"/>
      <c r="W94" s="77" t="s">
        <v>447</v>
      </c>
      <c r="X94" s="78" t="s">
        <v>35</v>
      </c>
    </row>
    <row r="95" spans="1:24" ht="81.75" customHeight="1" x14ac:dyDescent="0.2">
      <c r="A95" s="150"/>
      <c r="B95" s="110" t="s">
        <v>945</v>
      </c>
      <c r="C95" s="106" t="s">
        <v>743</v>
      </c>
      <c r="D95" s="105" t="s">
        <v>413</v>
      </c>
      <c r="E95" s="105"/>
      <c r="F95" s="105"/>
      <c r="G95" s="105"/>
      <c r="H95" s="105" t="s">
        <v>413</v>
      </c>
      <c r="I95" s="105"/>
      <c r="J95" s="105"/>
      <c r="K95" s="105"/>
      <c r="L95" s="105"/>
      <c r="M95" s="105"/>
      <c r="N95" s="105"/>
      <c r="O95" s="105" t="s">
        <v>21</v>
      </c>
      <c r="P95" s="105"/>
      <c r="Q95" s="105"/>
      <c r="R95" s="107"/>
      <c r="S95" s="108" t="s">
        <v>744</v>
      </c>
      <c r="T95" s="108" t="s">
        <v>745</v>
      </c>
      <c r="U95" s="76" t="s">
        <v>454</v>
      </c>
      <c r="V95" s="109" t="s">
        <v>946</v>
      </c>
      <c r="W95" s="77" t="s">
        <v>447</v>
      </c>
      <c r="X95" s="78" t="s">
        <v>35</v>
      </c>
    </row>
    <row r="96" spans="1:24" ht="78.75" customHeight="1" x14ac:dyDescent="0.2">
      <c r="A96" s="150"/>
      <c r="B96" s="146" t="s">
        <v>947</v>
      </c>
      <c r="C96" s="106" t="s">
        <v>746</v>
      </c>
      <c r="D96" s="105" t="s">
        <v>413</v>
      </c>
      <c r="E96" s="105"/>
      <c r="F96" s="105"/>
      <c r="G96" s="105"/>
      <c r="H96" s="105" t="s">
        <v>413</v>
      </c>
      <c r="I96" s="105"/>
      <c r="J96" s="105"/>
      <c r="K96" s="105"/>
      <c r="L96" s="105"/>
      <c r="M96" s="105"/>
      <c r="N96" s="105"/>
      <c r="O96" s="105" t="s">
        <v>21</v>
      </c>
      <c r="P96" s="105"/>
      <c r="Q96" s="105"/>
      <c r="R96" s="107"/>
      <c r="S96" s="108" t="s">
        <v>747</v>
      </c>
      <c r="T96" s="108" t="s">
        <v>748</v>
      </c>
      <c r="U96" s="76" t="s">
        <v>454</v>
      </c>
      <c r="V96" s="146" t="s">
        <v>948</v>
      </c>
      <c r="W96" s="77" t="s">
        <v>447</v>
      </c>
      <c r="X96" s="78" t="s">
        <v>35</v>
      </c>
    </row>
    <row r="97" spans="1:24" ht="81" customHeight="1" x14ac:dyDescent="0.2">
      <c r="A97" s="150"/>
      <c r="B97" s="147"/>
      <c r="C97" s="106" t="s">
        <v>749</v>
      </c>
      <c r="D97" s="105" t="s">
        <v>413</v>
      </c>
      <c r="E97" s="105"/>
      <c r="F97" s="105"/>
      <c r="G97" s="105"/>
      <c r="H97" s="105" t="s">
        <v>413</v>
      </c>
      <c r="I97" s="105"/>
      <c r="J97" s="105"/>
      <c r="K97" s="105"/>
      <c r="L97" s="105"/>
      <c r="M97" s="105"/>
      <c r="N97" s="105"/>
      <c r="O97" s="105" t="s">
        <v>21</v>
      </c>
      <c r="P97" s="105"/>
      <c r="Q97" s="105"/>
      <c r="R97" s="107"/>
      <c r="S97" s="108" t="s">
        <v>750</v>
      </c>
      <c r="T97" s="108" t="s">
        <v>751</v>
      </c>
      <c r="U97" s="76" t="s">
        <v>454</v>
      </c>
      <c r="V97" s="147"/>
      <c r="W97" s="77" t="s">
        <v>447</v>
      </c>
      <c r="X97" s="78" t="s">
        <v>35</v>
      </c>
    </row>
    <row r="98" spans="1:24" ht="81.75" customHeight="1" x14ac:dyDescent="0.2">
      <c r="A98" s="150"/>
      <c r="B98" s="147"/>
      <c r="C98" s="106" t="s">
        <v>752</v>
      </c>
      <c r="D98" s="105" t="s">
        <v>413</v>
      </c>
      <c r="E98" s="105"/>
      <c r="F98" s="105"/>
      <c r="G98" s="105"/>
      <c r="H98" s="105" t="s">
        <v>413</v>
      </c>
      <c r="I98" s="105"/>
      <c r="J98" s="105"/>
      <c r="K98" s="105"/>
      <c r="L98" s="105"/>
      <c r="M98" s="105"/>
      <c r="N98" s="105"/>
      <c r="O98" s="105" t="s">
        <v>21</v>
      </c>
      <c r="P98" s="105"/>
      <c r="Q98" s="105"/>
      <c r="R98" s="107"/>
      <c r="S98" s="108" t="s">
        <v>753</v>
      </c>
      <c r="T98" s="108" t="s">
        <v>754</v>
      </c>
      <c r="U98" s="76" t="s">
        <v>454</v>
      </c>
      <c r="V98" s="147"/>
      <c r="W98" s="77" t="s">
        <v>447</v>
      </c>
      <c r="X98" s="78" t="s">
        <v>35</v>
      </c>
    </row>
    <row r="99" spans="1:24" ht="78" customHeight="1" x14ac:dyDescent="0.2">
      <c r="A99" s="150"/>
      <c r="B99" s="148"/>
      <c r="C99" s="106" t="s">
        <v>755</v>
      </c>
      <c r="D99" s="105" t="s">
        <v>413</v>
      </c>
      <c r="E99" s="105"/>
      <c r="F99" s="105"/>
      <c r="G99" s="105"/>
      <c r="H99" s="105" t="s">
        <v>413</v>
      </c>
      <c r="I99" s="105"/>
      <c r="J99" s="105"/>
      <c r="K99" s="105"/>
      <c r="L99" s="105"/>
      <c r="M99" s="105"/>
      <c r="N99" s="105"/>
      <c r="O99" s="105" t="s">
        <v>21</v>
      </c>
      <c r="P99" s="105"/>
      <c r="Q99" s="105"/>
      <c r="R99" s="107"/>
      <c r="S99" s="108" t="s">
        <v>756</v>
      </c>
      <c r="T99" s="108" t="s">
        <v>757</v>
      </c>
      <c r="U99" s="76" t="s">
        <v>454</v>
      </c>
      <c r="V99" s="148"/>
      <c r="W99" s="77" t="s">
        <v>447</v>
      </c>
      <c r="X99" s="78" t="s">
        <v>35</v>
      </c>
    </row>
    <row r="100" spans="1:24" ht="83.25" customHeight="1" x14ac:dyDescent="0.2">
      <c r="A100" s="150"/>
      <c r="B100" s="146" t="s">
        <v>949</v>
      </c>
      <c r="C100" s="106" t="s">
        <v>758</v>
      </c>
      <c r="D100" s="105" t="s">
        <v>413</v>
      </c>
      <c r="E100" s="105"/>
      <c r="F100" s="105"/>
      <c r="G100" s="105"/>
      <c r="H100" s="105" t="s">
        <v>413</v>
      </c>
      <c r="I100" s="105"/>
      <c r="J100" s="105"/>
      <c r="K100" s="105"/>
      <c r="L100" s="105"/>
      <c r="M100" s="105"/>
      <c r="N100" s="105"/>
      <c r="O100" s="105" t="s">
        <v>21</v>
      </c>
      <c r="P100" s="105"/>
      <c r="Q100" s="105"/>
      <c r="R100" s="107"/>
      <c r="S100" s="108" t="s">
        <v>759</v>
      </c>
      <c r="T100" s="108" t="s">
        <v>760</v>
      </c>
      <c r="U100" s="76" t="s">
        <v>454</v>
      </c>
      <c r="V100" s="146" t="s">
        <v>950</v>
      </c>
      <c r="W100" s="77" t="s">
        <v>447</v>
      </c>
      <c r="X100" s="78" t="s">
        <v>35</v>
      </c>
    </row>
    <row r="101" spans="1:24" ht="93" customHeight="1" x14ac:dyDescent="0.2">
      <c r="A101" s="150"/>
      <c r="B101" s="147"/>
      <c r="C101" s="106" t="s">
        <v>761</v>
      </c>
      <c r="D101" s="105" t="s">
        <v>413</v>
      </c>
      <c r="E101" s="105"/>
      <c r="F101" s="105"/>
      <c r="G101" s="105"/>
      <c r="H101" s="105" t="s">
        <v>413</v>
      </c>
      <c r="I101" s="105"/>
      <c r="J101" s="105"/>
      <c r="K101" s="105"/>
      <c r="L101" s="105"/>
      <c r="M101" s="105"/>
      <c r="N101" s="105"/>
      <c r="O101" s="105" t="s">
        <v>21</v>
      </c>
      <c r="P101" s="105"/>
      <c r="Q101" s="105"/>
      <c r="R101" s="107"/>
      <c r="S101" s="108" t="s">
        <v>762</v>
      </c>
      <c r="T101" s="108" t="s">
        <v>763</v>
      </c>
      <c r="U101" s="76" t="s">
        <v>454</v>
      </c>
      <c r="V101" s="147"/>
      <c r="W101" s="77" t="s">
        <v>447</v>
      </c>
      <c r="X101" s="78" t="s">
        <v>35</v>
      </c>
    </row>
    <row r="102" spans="1:24" ht="75.75" customHeight="1" x14ac:dyDescent="0.2">
      <c r="A102" s="150"/>
      <c r="B102" s="147"/>
      <c r="C102" s="106" t="s">
        <v>764</v>
      </c>
      <c r="D102" s="105" t="s">
        <v>413</v>
      </c>
      <c r="E102" s="105"/>
      <c r="F102" s="105"/>
      <c r="G102" s="105"/>
      <c r="H102" s="105" t="s">
        <v>413</v>
      </c>
      <c r="I102" s="105"/>
      <c r="J102" s="105"/>
      <c r="K102" s="105"/>
      <c r="L102" s="105"/>
      <c r="M102" s="105"/>
      <c r="N102" s="105"/>
      <c r="O102" s="105" t="s">
        <v>21</v>
      </c>
      <c r="P102" s="105"/>
      <c r="Q102" s="105"/>
      <c r="R102" s="107"/>
      <c r="S102" s="108" t="s">
        <v>765</v>
      </c>
      <c r="T102" s="108" t="s">
        <v>766</v>
      </c>
      <c r="U102" s="76" t="s">
        <v>454</v>
      </c>
      <c r="V102" s="147"/>
      <c r="W102" s="77" t="s">
        <v>447</v>
      </c>
      <c r="X102" s="78" t="s">
        <v>35</v>
      </c>
    </row>
    <row r="103" spans="1:24" ht="68.25" customHeight="1" x14ac:dyDescent="0.2">
      <c r="A103" s="150"/>
      <c r="B103" s="148"/>
      <c r="C103" s="106" t="s">
        <v>767</v>
      </c>
      <c r="D103" s="105" t="s">
        <v>413</v>
      </c>
      <c r="E103" s="105"/>
      <c r="F103" s="105"/>
      <c r="G103" s="105"/>
      <c r="H103" s="105" t="s">
        <v>413</v>
      </c>
      <c r="I103" s="105"/>
      <c r="J103" s="105"/>
      <c r="K103" s="105"/>
      <c r="L103" s="105"/>
      <c r="M103" s="105"/>
      <c r="N103" s="105"/>
      <c r="O103" s="105" t="s">
        <v>21</v>
      </c>
      <c r="P103" s="105"/>
      <c r="Q103" s="105"/>
      <c r="R103" s="107"/>
      <c r="S103" s="108" t="s">
        <v>768</v>
      </c>
      <c r="T103" s="108" t="s">
        <v>769</v>
      </c>
      <c r="U103" s="76" t="s">
        <v>454</v>
      </c>
      <c r="V103" s="148"/>
      <c r="W103" s="77" t="s">
        <v>447</v>
      </c>
      <c r="X103" s="78" t="s">
        <v>35</v>
      </c>
    </row>
    <row r="104" spans="1:24" ht="70.5" customHeight="1" x14ac:dyDescent="0.2">
      <c r="A104" s="150"/>
      <c r="B104" s="146" t="s">
        <v>951</v>
      </c>
      <c r="C104" s="106" t="s">
        <v>770</v>
      </c>
      <c r="D104" s="105" t="s">
        <v>413</v>
      </c>
      <c r="E104" s="105"/>
      <c r="F104" s="105"/>
      <c r="G104" s="105"/>
      <c r="H104" s="105" t="s">
        <v>413</v>
      </c>
      <c r="I104" s="105"/>
      <c r="J104" s="105"/>
      <c r="K104" s="105"/>
      <c r="L104" s="105"/>
      <c r="M104" s="105"/>
      <c r="N104" s="105"/>
      <c r="O104" s="105" t="s">
        <v>21</v>
      </c>
      <c r="P104" s="105"/>
      <c r="Q104" s="105"/>
      <c r="R104" s="107"/>
      <c r="S104" s="108" t="s">
        <v>771</v>
      </c>
      <c r="T104" s="108" t="s">
        <v>772</v>
      </c>
      <c r="U104" s="76" t="s">
        <v>454</v>
      </c>
      <c r="V104" s="146" t="s">
        <v>952</v>
      </c>
      <c r="W104" s="77" t="s">
        <v>447</v>
      </c>
      <c r="X104" s="78" t="s">
        <v>35</v>
      </c>
    </row>
    <row r="105" spans="1:24" ht="78.75" customHeight="1" x14ac:dyDescent="0.2">
      <c r="A105" s="150"/>
      <c r="B105" s="147"/>
      <c r="C105" s="106" t="s">
        <v>773</v>
      </c>
      <c r="D105" s="105" t="s">
        <v>413</v>
      </c>
      <c r="E105" s="105"/>
      <c r="F105" s="105"/>
      <c r="G105" s="105"/>
      <c r="H105" s="105" t="s">
        <v>413</v>
      </c>
      <c r="I105" s="105"/>
      <c r="J105" s="105"/>
      <c r="K105" s="105"/>
      <c r="L105" s="105"/>
      <c r="M105" s="105"/>
      <c r="N105" s="105"/>
      <c r="O105" s="105" t="s">
        <v>21</v>
      </c>
      <c r="P105" s="105"/>
      <c r="Q105" s="105"/>
      <c r="R105" s="107"/>
      <c r="S105" s="108" t="s">
        <v>774</v>
      </c>
      <c r="T105" s="108" t="s">
        <v>775</v>
      </c>
      <c r="U105" s="76" t="s">
        <v>454</v>
      </c>
      <c r="V105" s="147"/>
      <c r="W105" s="77" t="s">
        <v>447</v>
      </c>
      <c r="X105" s="78" t="s">
        <v>35</v>
      </c>
    </row>
    <row r="106" spans="1:24" ht="76.5" customHeight="1" x14ac:dyDescent="0.2">
      <c r="A106" s="150"/>
      <c r="B106" s="147"/>
      <c r="C106" s="106" t="s">
        <v>776</v>
      </c>
      <c r="D106" s="105" t="s">
        <v>413</v>
      </c>
      <c r="E106" s="105"/>
      <c r="F106" s="105"/>
      <c r="G106" s="105"/>
      <c r="H106" s="105" t="s">
        <v>413</v>
      </c>
      <c r="I106" s="105"/>
      <c r="J106" s="105"/>
      <c r="K106" s="105"/>
      <c r="L106" s="105"/>
      <c r="M106" s="105"/>
      <c r="N106" s="105"/>
      <c r="O106" s="105" t="s">
        <v>21</v>
      </c>
      <c r="P106" s="105"/>
      <c r="Q106" s="105"/>
      <c r="R106" s="107"/>
      <c r="S106" s="108" t="s">
        <v>777</v>
      </c>
      <c r="T106" s="108" t="s">
        <v>778</v>
      </c>
      <c r="U106" s="76" t="s">
        <v>454</v>
      </c>
      <c r="V106" s="147"/>
      <c r="W106" s="77" t="s">
        <v>447</v>
      </c>
      <c r="X106" s="78" t="s">
        <v>35</v>
      </c>
    </row>
    <row r="107" spans="1:24" ht="71.25" customHeight="1" x14ac:dyDescent="0.2">
      <c r="A107" s="150"/>
      <c r="B107" s="147"/>
      <c r="C107" s="106" t="s">
        <v>779</v>
      </c>
      <c r="D107" s="105" t="s">
        <v>413</v>
      </c>
      <c r="E107" s="105"/>
      <c r="F107" s="105"/>
      <c r="G107" s="105"/>
      <c r="H107" s="105" t="s">
        <v>413</v>
      </c>
      <c r="I107" s="105"/>
      <c r="J107" s="105"/>
      <c r="K107" s="105"/>
      <c r="L107" s="105"/>
      <c r="M107" s="105"/>
      <c r="N107" s="105"/>
      <c r="O107" s="105" t="s">
        <v>21</v>
      </c>
      <c r="P107" s="105"/>
      <c r="Q107" s="105"/>
      <c r="R107" s="107"/>
      <c r="S107" s="108" t="s">
        <v>780</v>
      </c>
      <c r="T107" s="108" t="s">
        <v>781</v>
      </c>
      <c r="U107" s="76" t="s">
        <v>454</v>
      </c>
      <c r="V107" s="147"/>
      <c r="W107" s="77" t="s">
        <v>447</v>
      </c>
      <c r="X107" s="78" t="s">
        <v>35</v>
      </c>
    </row>
    <row r="108" spans="1:24" ht="78" customHeight="1" x14ac:dyDescent="0.2">
      <c r="A108" s="150"/>
      <c r="B108" s="147"/>
      <c r="C108" s="106" t="s">
        <v>782</v>
      </c>
      <c r="D108" s="105" t="s">
        <v>413</v>
      </c>
      <c r="E108" s="105"/>
      <c r="F108" s="105"/>
      <c r="G108" s="105"/>
      <c r="H108" s="105" t="s">
        <v>413</v>
      </c>
      <c r="I108" s="105"/>
      <c r="J108" s="105"/>
      <c r="K108" s="105"/>
      <c r="L108" s="105"/>
      <c r="M108" s="105"/>
      <c r="N108" s="105"/>
      <c r="O108" s="105" t="s">
        <v>21</v>
      </c>
      <c r="P108" s="105"/>
      <c r="Q108" s="105"/>
      <c r="R108" s="107"/>
      <c r="S108" s="108" t="s">
        <v>783</v>
      </c>
      <c r="T108" s="108" t="s">
        <v>784</v>
      </c>
      <c r="U108" s="76" t="s">
        <v>454</v>
      </c>
      <c r="V108" s="147"/>
      <c r="W108" s="77" t="s">
        <v>447</v>
      </c>
      <c r="X108" s="78" t="s">
        <v>35</v>
      </c>
    </row>
    <row r="109" spans="1:24" ht="80.25" customHeight="1" x14ac:dyDescent="0.2">
      <c r="A109" s="150"/>
      <c r="B109" s="147"/>
      <c r="C109" s="106" t="s">
        <v>785</v>
      </c>
      <c r="D109" s="105" t="s">
        <v>413</v>
      </c>
      <c r="E109" s="105"/>
      <c r="F109" s="105"/>
      <c r="G109" s="105"/>
      <c r="H109" s="105" t="s">
        <v>413</v>
      </c>
      <c r="I109" s="105"/>
      <c r="J109" s="105"/>
      <c r="K109" s="105"/>
      <c r="L109" s="105"/>
      <c r="M109" s="105"/>
      <c r="N109" s="105"/>
      <c r="O109" s="105" t="s">
        <v>21</v>
      </c>
      <c r="P109" s="105"/>
      <c r="Q109" s="105"/>
      <c r="R109" s="107"/>
      <c r="S109" s="108" t="s">
        <v>786</v>
      </c>
      <c r="T109" s="108" t="s">
        <v>787</v>
      </c>
      <c r="U109" s="76" t="s">
        <v>454</v>
      </c>
      <c r="V109" s="147"/>
      <c r="W109" s="77" t="s">
        <v>447</v>
      </c>
      <c r="X109" s="78" t="s">
        <v>35</v>
      </c>
    </row>
    <row r="110" spans="1:24" ht="78.75" customHeight="1" x14ac:dyDescent="0.2">
      <c r="A110" s="150"/>
      <c r="B110" s="147"/>
      <c r="C110" s="106" t="s">
        <v>788</v>
      </c>
      <c r="D110" s="105" t="s">
        <v>413</v>
      </c>
      <c r="E110" s="105"/>
      <c r="F110" s="105"/>
      <c r="G110" s="105"/>
      <c r="H110" s="105" t="s">
        <v>413</v>
      </c>
      <c r="I110" s="105"/>
      <c r="J110" s="105"/>
      <c r="K110" s="105"/>
      <c r="L110" s="105"/>
      <c r="M110" s="105"/>
      <c r="N110" s="105"/>
      <c r="O110" s="105" t="s">
        <v>21</v>
      </c>
      <c r="P110" s="105"/>
      <c r="Q110" s="105"/>
      <c r="R110" s="107"/>
      <c r="S110" s="108" t="s">
        <v>789</v>
      </c>
      <c r="T110" s="108" t="s">
        <v>790</v>
      </c>
      <c r="U110" s="76" t="s">
        <v>454</v>
      </c>
      <c r="V110" s="147"/>
      <c r="W110" s="77" t="s">
        <v>447</v>
      </c>
      <c r="X110" s="78" t="s">
        <v>35</v>
      </c>
    </row>
    <row r="111" spans="1:24" ht="81" customHeight="1" x14ac:dyDescent="0.2">
      <c r="A111" s="150"/>
      <c r="B111" s="148"/>
      <c r="C111" s="106" t="s">
        <v>791</v>
      </c>
      <c r="D111" s="105" t="s">
        <v>413</v>
      </c>
      <c r="E111" s="105"/>
      <c r="F111" s="105"/>
      <c r="G111" s="105"/>
      <c r="H111" s="105" t="s">
        <v>413</v>
      </c>
      <c r="I111" s="105"/>
      <c r="J111" s="105"/>
      <c r="K111" s="105"/>
      <c r="L111" s="105"/>
      <c r="M111" s="105"/>
      <c r="N111" s="105"/>
      <c r="O111" s="105" t="s">
        <v>21</v>
      </c>
      <c r="P111" s="105"/>
      <c r="Q111" s="105"/>
      <c r="R111" s="107"/>
      <c r="S111" s="108" t="s">
        <v>792</v>
      </c>
      <c r="T111" s="108" t="s">
        <v>793</v>
      </c>
      <c r="U111" s="76" t="s">
        <v>454</v>
      </c>
      <c r="V111" s="148"/>
      <c r="W111" s="77" t="s">
        <v>447</v>
      </c>
      <c r="X111" s="78" t="s">
        <v>35</v>
      </c>
    </row>
    <row r="112" spans="1:24" ht="83.25" customHeight="1" x14ac:dyDescent="0.2">
      <c r="A112" s="150"/>
      <c r="B112" s="146" t="s">
        <v>953</v>
      </c>
      <c r="C112" s="106" t="s">
        <v>794</v>
      </c>
      <c r="D112" s="105" t="s">
        <v>413</v>
      </c>
      <c r="E112" s="105"/>
      <c r="F112" s="105"/>
      <c r="G112" s="105"/>
      <c r="H112" s="105" t="s">
        <v>413</v>
      </c>
      <c r="I112" s="105"/>
      <c r="J112" s="105"/>
      <c r="K112" s="105"/>
      <c r="L112" s="105"/>
      <c r="M112" s="105"/>
      <c r="N112" s="105"/>
      <c r="O112" s="105" t="s">
        <v>21</v>
      </c>
      <c r="P112" s="105"/>
      <c r="Q112" s="105"/>
      <c r="R112" s="107"/>
      <c r="S112" s="108" t="s">
        <v>795</v>
      </c>
      <c r="T112" s="108" t="s">
        <v>796</v>
      </c>
      <c r="U112" s="76" t="s">
        <v>454</v>
      </c>
      <c r="V112" s="146" t="s">
        <v>954</v>
      </c>
      <c r="W112" s="77" t="s">
        <v>447</v>
      </c>
      <c r="X112" s="78" t="s">
        <v>35</v>
      </c>
    </row>
    <row r="113" spans="1:24" ht="66.75" customHeight="1" x14ac:dyDescent="0.2">
      <c r="A113" s="150"/>
      <c r="B113" s="147"/>
      <c r="C113" s="106" t="s">
        <v>797</v>
      </c>
      <c r="D113" s="105" t="s">
        <v>413</v>
      </c>
      <c r="E113" s="105"/>
      <c r="F113" s="105"/>
      <c r="G113" s="105"/>
      <c r="H113" s="105" t="s">
        <v>413</v>
      </c>
      <c r="I113" s="105"/>
      <c r="J113" s="105"/>
      <c r="K113" s="105"/>
      <c r="L113" s="105"/>
      <c r="M113" s="105"/>
      <c r="N113" s="105"/>
      <c r="O113" s="105" t="s">
        <v>21</v>
      </c>
      <c r="P113" s="105"/>
      <c r="Q113" s="105"/>
      <c r="R113" s="107"/>
      <c r="S113" s="108" t="s">
        <v>798</v>
      </c>
      <c r="T113" s="108" t="s">
        <v>799</v>
      </c>
      <c r="U113" s="76" t="s">
        <v>454</v>
      </c>
      <c r="V113" s="147"/>
      <c r="W113" s="77" t="s">
        <v>447</v>
      </c>
      <c r="X113" s="78" t="s">
        <v>35</v>
      </c>
    </row>
    <row r="114" spans="1:24" ht="69" customHeight="1" x14ac:dyDescent="0.2">
      <c r="A114" s="150"/>
      <c r="B114" s="147"/>
      <c r="C114" s="106" t="s">
        <v>800</v>
      </c>
      <c r="D114" s="105" t="s">
        <v>413</v>
      </c>
      <c r="E114" s="105"/>
      <c r="F114" s="105"/>
      <c r="G114" s="105"/>
      <c r="H114" s="105" t="s">
        <v>413</v>
      </c>
      <c r="I114" s="105"/>
      <c r="J114" s="105"/>
      <c r="K114" s="105"/>
      <c r="L114" s="105"/>
      <c r="M114" s="105"/>
      <c r="N114" s="105"/>
      <c r="O114" s="105" t="s">
        <v>21</v>
      </c>
      <c r="P114" s="105"/>
      <c r="Q114" s="105"/>
      <c r="R114" s="107"/>
      <c r="S114" s="108" t="s">
        <v>801</v>
      </c>
      <c r="T114" s="108" t="s">
        <v>802</v>
      </c>
      <c r="U114" s="76" t="s">
        <v>454</v>
      </c>
      <c r="V114" s="147"/>
      <c r="W114" s="77" t="s">
        <v>447</v>
      </c>
      <c r="X114" s="78" t="s">
        <v>35</v>
      </c>
    </row>
    <row r="115" spans="1:24" ht="69" customHeight="1" x14ac:dyDescent="0.2">
      <c r="A115" s="150"/>
      <c r="B115" s="148"/>
      <c r="C115" s="106" t="s">
        <v>803</v>
      </c>
      <c r="D115" s="105" t="s">
        <v>413</v>
      </c>
      <c r="E115" s="105"/>
      <c r="F115" s="105"/>
      <c r="G115" s="105"/>
      <c r="H115" s="105" t="s">
        <v>413</v>
      </c>
      <c r="I115" s="105"/>
      <c r="J115" s="105"/>
      <c r="K115" s="105"/>
      <c r="L115" s="105"/>
      <c r="M115" s="105"/>
      <c r="N115" s="105"/>
      <c r="O115" s="105" t="s">
        <v>21</v>
      </c>
      <c r="P115" s="105"/>
      <c r="Q115" s="105"/>
      <c r="R115" s="107"/>
      <c r="S115" s="108" t="s">
        <v>804</v>
      </c>
      <c r="T115" s="108" t="s">
        <v>805</v>
      </c>
      <c r="U115" s="76" t="s">
        <v>454</v>
      </c>
      <c r="V115" s="148"/>
      <c r="W115" s="77" t="s">
        <v>447</v>
      </c>
      <c r="X115" s="78" t="s">
        <v>35</v>
      </c>
    </row>
    <row r="116" spans="1:24" ht="73.5" customHeight="1" x14ac:dyDescent="0.2">
      <c r="A116" s="150"/>
      <c r="B116" s="146" t="s">
        <v>955</v>
      </c>
      <c r="C116" s="106" t="s">
        <v>806</v>
      </c>
      <c r="D116" s="105" t="s">
        <v>413</v>
      </c>
      <c r="E116" s="105"/>
      <c r="F116" s="105"/>
      <c r="G116" s="105"/>
      <c r="H116" s="105" t="s">
        <v>413</v>
      </c>
      <c r="I116" s="105"/>
      <c r="J116" s="105"/>
      <c r="K116" s="105"/>
      <c r="L116" s="105"/>
      <c r="M116" s="105"/>
      <c r="N116" s="105"/>
      <c r="O116" s="105" t="s">
        <v>21</v>
      </c>
      <c r="P116" s="105"/>
      <c r="Q116" s="105"/>
      <c r="R116" s="107"/>
      <c r="S116" s="108" t="s">
        <v>807</v>
      </c>
      <c r="T116" s="108" t="s">
        <v>808</v>
      </c>
      <c r="U116" s="76" t="s">
        <v>454</v>
      </c>
      <c r="V116" s="146" t="s">
        <v>956</v>
      </c>
      <c r="W116" s="77" t="s">
        <v>447</v>
      </c>
      <c r="X116" s="78" t="s">
        <v>35</v>
      </c>
    </row>
    <row r="117" spans="1:24" ht="80.25" customHeight="1" x14ac:dyDescent="0.2">
      <c r="A117" s="150"/>
      <c r="B117" s="147"/>
      <c r="C117" s="106" t="s">
        <v>809</v>
      </c>
      <c r="D117" s="105" t="s">
        <v>413</v>
      </c>
      <c r="E117" s="105"/>
      <c r="F117" s="105"/>
      <c r="G117" s="105"/>
      <c r="H117" s="105" t="s">
        <v>413</v>
      </c>
      <c r="I117" s="105"/>
      <c r="J117" s="105"/>
      <c r="K117" s="105"/>
      <c r="L117" s="105"/>
      <c r="M117" s="105"/>
      <c r="N117" s="105"/>
      <c r="O117" s="105" t="s">
        <v>21</v>
      </c>
      <c r="P117" s="105"/>
      <c r="Q117" s="105"/>
      <c r="R117" s="107"/>
      <c r="S117" s="108" t="s">
        <v>810</v>
      </c>
      <c r="T117" s="108" t="s">
        <v>811</v>
      </c>
      <c r="U117" s="76" t="s">
        <v>454</v>
      </c>
      <c r="V117" s="147"/>
      <c r="W117" s="77" t="s">
        <v>447</v>
      </c>
      <c r="X117" s="78" t="s">
        <v>35</v>
      </c>
    </row>
    <row r="118" spans="1:24" ht="66" customHeight="1" x14ac:dyDescent="0.2">
      <c r="A118" s="150"/>
      <c r="B118" s="147"/>
      <c r="C118" s="106" t="s">
        <v>812</v>
      </c>
      <c r="D118" s="105" t="s">
        <v>413</v>
      </c>
      <c r="E118" s="105"/>
      <c r="F118" s="105"/>
      <c r="G118" s="105"/>
      <c r="H118" s="105" t="s">
        <v>413</v>
      </c>
      <c r="I118" s="105"/>
      <c r="J118" s="105"/>
      <c r="K118" s="105"/>
      <c r="L118" s="105"/>
      <c r="M118" s="105"/>
      <c r="N118" s="105"/>
      <c r="O118" s="105" t="s">
        <v>21</v>
      </c>
      <c r="P118" s="105"/>
      <c r="Q118" s="105"/>
      <c r="R118" s="107"/>
      <c r="S118" s="108" t="s">
        <v>813</v>
      </c>
      <c r="T118" s="108" t="s">
        <v>814</v>
      </c>
      <c r="U118" s="76" t="s">
        <v>454</v>
      </c>
      <c r="V118" s="147"/>
      <c r="W118" s="77" t="s">
        <v>447</v>
      </c>
      <c r="X118" s="78" t="s">
        <v>35</v>
      </c>
    </row>
    <row r="119" spans="1:24" ht="76.5" customHeight="1" x14ac:dyDescent="0.2">
      <c r="A119" s="150"/>
      <c r="B119" s="148"/>
      <c r="C119" s="106" t="s">
        <v>815</v>
      </c>
      <c r="D119" s="105" t="s">
        <v>413</v>
      </c>
      <c r="E119" s="105"/>
      <c r="F119" s="105"/>
      <c r="G119" s="105"/>
      <c r="H119" s="105" t="s">
        <v>413</v>
      </c>
      <c r="I119" s="105"/>
      <c r="J119" s="105"/>
      <c r="K119" s="105"/>
      <c r="L119" s="105"/>
      <c r="M119" s="105"/>
      <c r="N119" s="105"/>
      <c r="O119" s="105" t="s">
        <v>21</v>
      </c>
      <c r="P119" s="105"/>
      <c r="Q119" s="105"/>
      <c r="R119" s="107"/>
      <c r="S119" s="108" t="s">
        <v>816</v>
      </c>
      <c r="T119" s="108" t="s">
        <v>817</v>
      </c>
      <c r="U119" s="76" t="s">
        <v>454</v>
      </c>
      <c r="V119" s="148"/>
      <c r="W119" s="77" t="s">
        <v>447</v>
      </c>
      <c r="X119" s="78" t="s">
        <v>35</v>
      </c>
    </row>
    <row r="120" spans="1:24" ht="75.75" customHeight="1" x14ac:dyDescent="0.2">
      <c r="A120" s="150"/>
      <c r="B120" s="146" t="s">
        <v>957</v>
      </c>
      <c r="C120" s="106" t="s">
        <v>818</v>
      </c>
      <c r="D120" s="105" t="s">
        <v>413</v>
      </c>
      <c r="E120" s="105"/>
      <c r="F120" s="105"/>
      <c r="G120" s="105"/>
      <c r="H120" s="105" t="s">
        <v>413</v>
      </c>
      <c r="I120" s="105"/>
      <c r="J120" s="105"/>
      <c r="K120" s="105"/>
      <c r="L120" s="105"/>
      <c r="M120" s="105"/>
      <c r="N120" s="105"/>
      <c r="O120" s="105" t="s">
        <v>21</v>
      </c>
      <c r="P120" s="105"/>
      <c r="Q120" s="105"/>
      <c r="R120" s="107"/>
      <c r="S120" s="108" t="s">
        <v>819</v>
      </c>
      <c r="T120" s="108" t="s">
        <v>820</v>
      </c>
      <c r="U120" s="76" t="s">
        <v>454</v>
      </c>
      <c r="V120" s="146" t="s">
        <v>958</v>
      </c>
      <c r="W120" s="77" t="s">
        <v>447</v>
      </c>
      <c r="X120" s="78" t="s">
        <v>35</v>
      </c>
    </row>
    <row r="121" spans="1:24" ht="73.5" customHeight="1" x14ac:dyDescent="0.2">
      <c r="A121" s="150"/>
      <c r="B121" s="147"/>
      <c r="C121" s="106" t="s">
        <v>821</v>
      </c>
      <c r="D121" s="105" t="s">
        <v>413</v>
      </c>
      <c r="E121" s="105"/>
      <c r="F121" s="105"/>
      <c r="G121" s="105"/>
      <c r="H121" s="105" t="s">
        <v>413</v>
      </c>
      <c r="I121" s="105"/>
      <c r="J121" s="105"/>
      <c r="K121" s="105"/>
      <c r="L121" s="105"/>
      <c r="M121" s="105"/>
      <c r="N121" s="105"/>
      <c r="O121" s="105" t="s">
        <v>21</v>
      </c>
      <c r="P121" s="105"/>
      <c r="Q121" s="105"/>
      <c r="R121" s="107"/>
      <c r="S121" s="108" t="s">
        <v>822</v>
      </c>
      <c r="T121" s="108" t="s">
        <v>823</v>
      </c>
      <c r="U121" s="76" t="s">
        <v>454</v>
      </c>
      <c r="V121" s="147"/>
      <c r="W121" s="77" t="s">
        <v>447</v>
      </c>
      <c r="X121" s="78" t="s">
        <v>35</v>
      </c>
    </row>
    <row r="122" spans="1:24" ht="72.75" customHeight="1" x14ac:dyDescent="0.2">
      <c r="A122" s="150"/>
      <c r="B122" s="147"/>
      <c r="C122" s="106" t="s">
        <v>824</v>
      </c>
      <c r="D122" s="105" t="s">
        <v>413</v>
      </c>
      <c r="E122" s="105"/>
      <c r="F122" s="105"/>
      <c r="G122" s="105"/>
      <c r="H122" s="105" t="s">
        <v>413</v>
      </c>
      <c r="I122" s="105"/>
      <c r="J122" s="105"/>
      <c r="K122" s="105"/>
      <c r="L122" s="105"/>
      <c r="M122" s="105"/>
      <c r="N122" s="105"/>
      <c r="O122" s="105" t="s">
        <v>21</v>
      </c>
      <c r="P122" s="105"/>
      <c r="Q122" s="105"/>
      <c r="R122" s="107"/>
      <c r="S122" s="108" t="s">
        <v>825</v>
      </c>
      <c r="T122" s="108" t="s">
        <v>826</v>
      </c>
      <c r="U122" s="76" t="s">
        <v>454</v>
      </c>
      <c r="V122" s="147"/>
      <c r="W122" s="77" t="s">
        <v>447</v>
      </c>
      <c r="X122" s="78" t="s">
        <v>35</v>
      </c>
    </row>
    <row r="123" spans="1:24" ht="72.75" customHeight="1" x14ac:dyDescent="0.2">
      <c r="A123" s="150"/>
      <c r="B123" s="148"/>
      <c r="C123" s="106" t="s">
        <v>827</v>
      </c>
      <c r="D123" s="105" t="s">
        <v>413</v>
      </c>
      <c r="E123" s="105"/>
      <c r="F123" s="105"/>
      <c r="G123" s="105"/>
      <c r="H123" s="105" t="s">
        <v>413</v>
      </c>
      <c r="I123" s="105"/>
      <c r="J123" s="105"/>
      <c r="K123" s="105"/>
      <c r="L123" s="105"/>
      <c r="M123" s="105"/>
      <c r="N123" s="105"/>
      <c r="O123" s="105" t="s">
        <v>21</v>
      </c>
      <c r="P123" s="105"/>
      <c r="Q123" s="105"/>
      <c r="R123" s="107"/>
      <c r="S123" s="108" t="s">
        <v>828</v>
      </c>
      <c r="T123" s="108" t="s">
        <v>829</v>
      </c>
      <c r="U123" s="76" t="s">
        <v>454</v>
      </c>
      <c r="V123" s="148"/>
      <c r="W123" s="77" t="s">
        <v>447</v>
      </c>
      <c r="X123" s="78" t="s">
        <v>35</v>
      </c>
    </row>
    <row r="124" spans="1:24" ht="72.75" customHeight="1" x14ac:dyDescent="0.2">
      <c r="A124" s="150"/>
      <c r="B124" s="110" t="s">
        <v>959</v>
      </c>
      <c r="C124" s="106" t="s">
        <v>830</v>
      </c>
      <c r="D124" s="105" t="s">
        <v>413</v>
      </c>
      <c r="E124" s="105"/>
      <c r="F124" s="105"/>
      <c r="G124" s="105"/>
      <c r="H124" s="105"/>
      <c r="I124" s="105"/>
      <c r="J124" s="105" t="s">
        <v>413</v>
      </c>
      <c r="K124" s="105"/>
      <c r="L124" s="105"/>
      <c r="M124" s="105"/>
      <c r="N124" s="105"/>
      <c r="O124" s="105" t="s">
        <v>21</v>
      </c>
      <c r="P124" s="105"/>
      <c r="Q124" s="105"/>
      <c r="R124" s="107"/>
      <c r="S124" s="108" t="s">
        <v>831</v>
      </c>
      <c r="T124" s="108" t="s">
        <v>832</v>
      </c>
      <c r="U124" s="76" t="s">
        <v>454</v>
      </c>
      <c r="V124" s="109" t="s">
        <v>960</v>
      </c>
      <c r="W124" s="77" t="s">
        <v>447</v>
      </c>
      <c r="X124" s="78" t="s">
        <v>35</v>
      </c>
    </row>
    <row r="125" spans="1:24" ht="88.5" customHeight="1" x14ac:dyDescent="0.2">
      <c r="A125" s="150"/>
      <c r="B125" s="146" t="s">
        <v>961</v>
      </c>
      <c r="C125" s="106" t="s">
        <v>833</v>
      </c>
      <c r="D125" s="105" t="s">
        <v>413</v>
      </c>
      <c r="E125" s="105"/>
      <c r="F125" s="105"/>
      <c r="G125" s="105"/>
      <c r="H125" s="105" t="s">
        <v>413</v>
      </c>
      <c r="I125" s="105"/>
      <c r="J125" s="105"/>
      <c r="K125" s="105"/>
      <c r="L125" s="105"/>
      <c r="M125" s="105"/>
      <c r="N125" s="105"/>
      <c r="O125" s="105" t="s">
        <v>21</v>
      </c>
      <c r="P125" s="105"/>
      <c r="Q125" s="105"/>
      <c r="R125" s="107"/>
      <c r="S125" s="108" t="s">
        <v>834</v>
      </c>
      <c r="T125" s="108" t="s">
        <v>835</v>
      </c>
      <c r="U125" s="76" t="s">
        <v>454</v>
      </c>
      <c r="V125" s="146" t="s">
        <v>962</v>
      </c>
      <c r="W125" s="77" t="s">
        <v>447</v>
      </c>
      <c r="X125" s="78" t="s">
        <v>35</v>
      </c>
    </row>
    <row r="126" spans="1:24" ht="85.5" customHeight="1" x14ac:dyDescent="0.2">
      <c r="A126" s="150"/>
      <c r="B126" s="147"/>
      <c r="C126" s="106" t="s">
        <v>836</v>
      </c>
      <c r="D126" s="105" t="s">
        <v>413</v>
      </c>
      <c r="E126" s="105"/>
      <c r="F126" s="105"/>
      <c r="G126" s="105"/>
      <c r="H126" s="105" t="s">
        <v>413</v>
      </c>
      <c r="I126" s="105"/>
      <c r="J126" s="105"/>
      <c r="K126" s="105"/>
      <c r="L126" s="105"/>
      <c r="M126" s="105"/>
      <c r="N126" s="105"/>
      <c r="O126" s="105" t="s">
        <v>21</v>
      </c>
      <c r="P126" s="105"/>
      <c r="Q126" s="105"/>
      <c r="R126" s="107"/>
      <c r="S126" s="108" t="s">
        <v>837</v>
      </c>
      <c r="T126" s="108" t="s">
        <v>838</v>
      </c>
      <c r="U126" s="76" t="s">
        <v>454</v>
      </c>
      <c r="V126" s="147"/>
      <c r="W126" s="77" t="s">
        <v>447</v>
      </c>
      <c r="X126" s="78" t="s">
        <v>35</v>
      </c>
    </row>
    <row r="127" spans="1:24" ht="72.75" customHeight="1" x14ac:dyDescent="0.2">
      <c r="A127" s="150"/>
      <c r="B127" s="147"/>
      <c r="C127" s="106" t="s">
        <v>839</v>
      </c>
      <c r="D127" s="105" t="s">
        <v>413</v>
      </c>
      <c r="E127" s="105"/>
      <c r="F127" s="105"/>
      <c r="G127" s="105"/>
      <c r="H127" s="105" t="s">
        <v>413</v>
      </c>
      <c r="I127" s="105"/>
      <c r="J127" s="105"/>
      <c r="K127" s="105"/>
      <c r="L127" s="105"/>
      <c r="M127" s="105"/>
      <c r="N127" s="105"/>
      <c r="O127" s="105" t="s">
        <v>21</v>
      </c>
      <c r="P127" s="105"/>
      <c r="Q127" s="105"/>
      <c r="R127" s="107"/>
      <c r="S127" s="108" t="s">
        <v>840</v>
      </c>
      <c r="T127" s="108" t="s">
        <v>841</v>
      </c>
      <c r="U127" s="76" t="s">
        <v>454</v>
      </c>
      <c r="V127" s="147"/>
      <c r="W127" s="77" t="s">
        <v>447</v>
      </c>
      <c r="X127" s="78" t="s">
        <v>35</v>
      </c>
    </row>
    <row r="128" spans="1:24" ht="81" customHeight="1" x14ac:dyDescent="0.2">
      <c r="A128" s="150"/>
      <c r="B128" s="148"/>
      <c r="C128" s="106" t="s">
        <v>842</v>
      </c>
      <c r="D128" s="105" t="s">
        <v>413</v>
      </c>
      <c r="E128" s="105"/>
      <c r="F128" s="105"/>
      <c r="G128" s="105"/>
      <c r="H128" s="105" t="s">
        <v>413</v>
      </c>
      <c r="I128" s="105"/>
      <c r="J128" s="105"/>
      <c r="K128" s="105"/>
      <c r="L128" s="105"/>
      <c r="M128" s="105"/>
      <c r="N128" s="105"/>
      <c r="O128" s="105" t="s">
        <v>21</v>
      </c>
      <c r="P128" s="105"/>
      <c r="Q128" s="105"/>
      <c r="R128" s="107"/>
      <c r="S128" s="108" t="s">
        <v>843</v>
      </c>
      <c r="T128" s="108" t="s">
        <v>844</v>
      </c>
      <c r="U128" s="76" t="s">
        <v>454</v>
      </c>
      <c r="V128" s="148"/>
      <c r="W128" s="77" t="s">
        <v>447</v>
      </c>
      <c r="X128" s="78" t="s">
        <v>35</v>
      </c>
    </row>
    <row r="129" spans="1:24" ht="74.25" customHeight="1" x14ac:dyDescent="0.2">
      <c r="A129" s="150"/>
      <c r="B129" s="146" t="s">
        <v>963</v>
      </c>
      <c r="C129" s="106" t="s">
        <v>845</v>
      </c>
      <c r="D129" s="105" t="s">
        <v>413</v>
      </c>
      <c r="E129" s="105"/>
      <c r="F129" s="105"/>
      <c r="G129" s="105"/>
      <c r="H129" s="105" t="s">
        <v>413</v>
      </c>
      <c r="I129" s="105"/>
      <c r="J129" s="105"/>
      <c r="K129" s="105"/>
      <c r="L129" s="105"/>
      <c r="M129" s="105"/>
      <c r="N129" s="105"/>
      <c r="O129" s="105" t="s">
        <v>21</v>
      </c>
      <c r="P129" s="105"/>
      <c r="Q129" s="105"/>
      <c r="R129" s="107"/>
      <c r="S129" s="108" t="s">
        <v>846</v>
      </c>
      <c r="T129" s="108" t="s">
        <v>847</v>
      </c>
      <c r="U129" s="76" t="s">
        <v>454</v>
      </c>
      <c r="V129" s="146" t="s">
        <v>964</v>
      </c>
      <c r="W129" s="77" t="s">
        <v>447</v>
      </c>
      <c r="X129" s="78" t="s">
        <v>35</v>
      </c>
    </row>
    <row r="130" spans="1:24" ht="66" customHeight="1" x14ac:dyDescent="0.2">
      <c r="A130" s="150"/>
      <c r="B130" s="147"/>
      <c r="C130" s="106" t="s">
        <v>848</v>
      </c>
      <c r="D130" s="105" t="s">
        <v>413</v>
      </c>
      <c r="E130" s="105"/>
      <c r="F130" s="105"/>
      <c r="G130" s="105"/>
      <c r="H130" s="105" t="s">
        <v>413</v>
      </c>
      <c r="I130" s="105"/>
      <c r="J130" s="105"/>
      <c r="K130" s="105"/>
      <c r="L130" s="105"/>
      <c r="M130" s="105"/>
      <c r="N130" s="105"/>
      <c r="O130" s="105" t="s">
        <v>21</v>
      </c>
      <c r="P130" s="105"/>
      <c r="Q130" s="105"/>
      <c r="R130" s="107"/>
      <c r="S130" s="108" t="s">
        <v>849</v>
      </c>
      <c r="T130" s="108" t="s">
        <v>850</v>
      </c>
      <c r="U130" s="76" t="s">
        <v>454</v>
      </c>
      <c r="V130" s="147"/>
      <c r="W130" s="77" t="s">
        <v>447</v>
      </c>
      <c r="X130" s="78" t="s">
        <v>35</v>
      </c>
    </row>
    <row r="131" spans="1:24" ht="74.25" customHeight="1" x14ac:dyDescent="0.2">
      <c r="A131" s="150"/>
      <c r="B131" s="147"/>
      <c r="C131" s="106" t="s">
        <v>851</v>
      </c>
      <c r="D131" s="105" t="s">
        <v>413</v>
      </c>
      <c r="E131" s="105"/>
      <c r="F131" s="105"/>
      <c r="G131" s="105"/>
      <c r="H131" s="105" t="s">
        <v>413</v>
      </c>
      <c r="I131" s="105"/>
      <c r="J131" s="105"/>
      <c r="K131" s="105"/>
      <c r="L131" s="105"/>
      <c r="M131" s="105"/>
      <c r="N131" s="105"/>
      <c r="O131" s="105" t="s">
        <v>21</v>
      </c>
      <c r="P131" s="105"/>
      <c r="Q131" s="105"/>
      <c r="R131" s="107"/>
      <c r="S131" s="108" t="s">
        <v>852</v>
      </c>
      <c r="T131" s="108" t="s">
        <v>853</v>
      </c>
      <c r="U131" s="76" t="s">
        <v>454</v>
      </c>
      <c r="V131" s="147"/>
      <c r="W131" s="77" t="s">
        <v>447</v>
      </c>
      <c r="X131" s="78" t="s">
        <v>35</v>
      </c>
    </row>
    <row r="132" spans="1:24" ht="69" customHeight="1" x14ac:dyDescent="0.2">
      <c r="A132" s="150"/>
      <c r="B132" s="148"/>
      <c r="C132" s="106" t="s">
        <v>854</v>
      </c>
      <c r="D132" s="105" t="s">
        <v>413</v>
      </c>
      <c r="E132" s="105"/>
      <c r="F132" s="105"/>
      <c r="G132" s="105"/>
      <c r="H132" s="105" t="s">
        <v>413</v>
      </c>
      <c r="I132" s="105"/>
      <c r="J132" s="105"/>
      <c r="K132" s="105"/>
      <c r="L132" s="105"/>
      <c r="M132" s="105"/>
      <c r="N132" s="105"/>
      <c r="O132" s="105" t="s">
        <v>21</v>
      </c>
      <c r="P132" s="105"/>
      <c r="Q132" s="105"/>
      <c r="R132" s="107"/>
      <c r="S132" s="108" t="s">
        <v>855</v>
      </c>
      <c r="T132" s="108" t="s">
        <v>856</v>
      </c>
      <c r="U132" s="76" t="s">
        <v>454</v>
      </c>
      <c r="V132" s="148"/>
      <c r="W132" s="77" t="s">
        <v>447</v>
      </c>
      <c r="X132" s="78" t="s">
        <v>35</v>
      </c>
    </row>
    <row r="133" spans="1:24" ht="69" customHeight="1" x14ac:dyDescent="0.2">
      <c r="A133" s="150"/>
      <c r="B133" s="146" t="s">
        <v>857</v>
      </c>
      <c r="C133" s="106" t="s">
        <v>858</v>
      </c>
      <c r="D133" s="105"/>
      <c r="E133" s="105"/>
      <c r="F133" s="105"/>
      <c r="G133" s="105"/>
      <c r="H133" s="105"/>
      <c r="I133" s="105"/>
      <c r="J133" s="105"/>
      <c r="K133" s="105"/>
      <c r="L133" s="105"/>
      <c r="M133" s="105"/>
      <c r="N133" s="105"/>
      <c r="O133" s="105" t="s">
        <v>21</v>
      </c>
      <c r="P133" s="105"/>
      <c r="Q133" s="105"/>
      <c r="R133" s="107"/>
      <c r="S133" s="108" t="s">
        <v>859</v>
      </c>
      <c r="T133" s="108" t="s">
        <v>860</v>
      </c>
      <c r="U133" s="76" t="s">
        <v>454</v>
      </c>
      <c r="V133" s="146" t="s">
        <v>965</v>
      </c>
      <c r="W133" s="77" t="s">
        <v>447</v>
      </c>
      <c r="X133" s="78" t="s">
        <v>35</v>
      </c>
    </row>
    <row r="134" spans="1:24" ht="74.25" customHeight="1" x14ac:dyDescent="0.2">
      <c r="A134" s="150"/>
      <c r="B134" s="147"/>
      <c r="C134" s="106" t="s">
        <v>861</v>
      </c>
      <c r="D134" s="105" t="s">
        <v>413</v>
      </c>
      <c r="E134" s="105"/>
      <c r="F134" s="105"/>
      <c r="G134" s="105"/>
      <c r="H134" s="105" t="s">
        <v>413</v>
      </c>
      <c r="I134" s="105"/>
      <c r="J134" s="105"/>
      <c r="K134" s="105"/>
      <c r="L134" s="105"/>
      <c r="M134" s="105"/>
      <c r="N134" s="105"/>
      <c r="O134" s="105" t="s">
        <v>21</v>
      </c>
      <c r="P134" s="105"/>
      <c r="Q134" s="105"/>
      <c r="R134" s="107"/>
      <c r="S134" s="108" t="s">
        <v>862</v>
      </c>
      <c r="T134" s="108" t="s">
        <v>863</v>
      </c>
      <c r="U134" s="76" t="s">
        <v>454</v>
      </c>
      <c r="V134" s="147"/>
      <c r="W134" s="77" t="s">
        <v>447</v>
      </c>
      <c r="X134" s="78" t="s">
        <v>35</v>
      </c>
    </row>
    <row r="135" spans="1:24" ht="73.5" customHeight="1" x14ac:dyDescent="0.2">
      <c r="A135" s="150"/>
      <c r="B135" s="147"/>
      <c r="C135" s="106" t="s">
        <v>864</v>
      </c>
      <c r="D135" s="105" t="s">
        <v>413</v>
      </c>
      <c r="E135" s="105"/>
      <c r="F135" s="105"/>
      <c r="G135" s="105"/>
      <c r="H135" s="105" t="s">
        <v>413</v>
      </c>
      <c r="I135" s="105"/>
      <c r="J135" s="105"/>
      <c r="K135" s="105"/>
      <c r="L135" s="105"/>
      <c r="M135" s="105"/>
      <c r="N135" s="105"/>
      <c r="O135" s="105" t="s">
        <v>21</v>
      </c>
      <c r="P135" s="105"/>
      <c r="Q135" s="105"/>
      <c r="R135" s="107"/>
      <c r="S135" s="108" t="s">
        <v>865</v>
      </c>
      <c r="T135" s="108" t="s">
        <v>866</v>
      </c>
      <c r="U135" s="76" t="s">
        <v>454</v>
      </c>
      <c r="V135" s="147"/>
      <c r="W135" s="77" t="s">
        <v>447</v>
      </c>
      <c r="X135" s="78" t="s">
        <v>35</v>
      </c>
    </row>
    <row r="136" spans="1:24" ht="74.25" customHeight="1" x14ac:dyDescent="0.2">
      <c r="A136" s="150"/>
      <c r="B136" s="147"/>
      <c r="C136" s="106" t="s">
        <v>867</v>
      </c>
      <c r="D136" s="105" t="s">
        <v>413</v>
      </c>
      <c r="E136" s="105"/>
      <c r="F136" s="105"/>
      <c r="G136" s="105"/>
      <c r="H136" s="105" t="s">
        <v>413</v>
      </c>
      <c r="I136" s="105"/>
      <c r="J136" s="105"/>
      <c r="K136" s="105"/>
      <c r="L136" s="105"/>
      <c r="M136" s="105"/>
      <c r="N136" s="105"/>
      <c r="O136" s="105" t="s">
        <v>21</v>
      </c>
      <c r="P136" s="105"/>
      <c r="Q136" s="105"/>
      <c r="R136" s="107"/>
      <c r="S136" s="108" t="s">
        <v>868</v>
      </c>
      <c r="T136" s="108" t="s">
        <v>869</v>
      </c>
      <c r="U136" s="76" t="s">
        <v>454</v>
      </c>
      <c r="V136" s="147"/>
      <c r="W136" s="77" t="s">
        <v>447</v>
      </c>
      <c r="X136" s="78" t="s">
        <v>35</v>
      </c>
    </row>
    <row r="137" spans="1:24" ht="81" customHeight="1" x14ac:dyDescent="0.2">
      <c r="A137" s="150"/>
      <c r="B137" s="147"/>
      <c r="C137" s="106" t="s">
        <v>870</v>
      </c>
      <c r="D137" s="105" t="s">
        <v>413</v>
      </c>
      <c r="E137" s="105"/>
      <c r="F137" s="105"/>
      <c r="G137" s="105"/>
      <c r="H137" s="105" t="s">
        <v>413</v>
      </c>
      <c r="I137" s="105"/>
      <c r="J137" s="105"/>
      <c r="K137" s="105"/>
      <c r="L137" s="105"/>
      <c r="M137" s="105"/>
      <c r="N137" s="105"/>
      <c r="O137" s="105" t="s">
        <v>21</v>
      </c>
      <c r="P137" s="105"/>
      <c r="Q137" s="105"/>
      <c r="R137" s="107"/>
      <c r="S137" s="108" t="s">
        <v>871</v>
      </c>
      <c r="T137" s="108" t="s">
        <v>872</v>
      </c>
      <c r="U137" s="76" t="s">
        <v>454</v>
      </c>
      <c r="V137" s="147"/>
      <c r="W137" s="77" t="s">
        <v>447</v>
      </c>
      <c r="X137" s="78" t="s">
        <v>35</v>
      </c>
    </row>
    <row r="138" spans="1:24" ht="76.5" customHeight="1" x14ac:dyDescent="0.2">
      <c r="A138" s="150"/>
      <c r="B138" s="147"/>
      <c r="C138" s="106" t="s">
        <v>870</v>
      </c>
      <c r="D138" s="105" t="s">
        <v>413</v>
      </c>
      <c r="E138" s="105"/>
      <c r="F138" s="105"/>
      <c r="G138" s="105"/>
      <c r="H138" s="105" t="s">
        <v>413</v>
      </c>
      <c r="I138" s="105"/>
      <c r="J138" s="105"/>
      <c r="K138" s="105"/>
      <c r="L138" s="105"/>
      <c r="M138" s="105"/>
      <c r="N138" s="105"/>
      <c r="O138" s="105" t="s">
        <v>21</v>
      </c>
      <c r="P138" s="105"/>
      <c r="Q138" s="105"/>
      <c r="R138" s="107"/>
      <c r="S138" s="108" t="s">
        <v>873</v>
      </c>
      <c r="T138" s="108" t="s">
        <v>874</v>
      </c>
      <c r="U138" s="76" t="s">
        <v>454</v>
      </c>
      <c r="V138" s="147"/>
      <c r="W138" s="77" t="s">
        <v>447</v>
      </c>
      <c r="X138" s="78" t="s">
        <v>35</v>
      </c>
    </row>
    <row r="139" spans="1:24" ht="89.25" customHeight="1" x14ac:dyDescent="0.2">
      <c r="A139" s="150"/>
      <c r="B139" s="147"/>
      <c r="C139" s="106" t="s">
        <v>875</v>
      </c>
      <c r="D139" s="105" t="s">
        <v>413</v>
      </c>
      <c r="E139" s="105"/>
      <c r="F139" s="105"/>
      <c r="G139" s="105"/>
      <c r="H139" s="105" t="s">
        <v>413</v>
      </c>
      <c r="I139" s="105"/>
      <c r="J139" s="105"/>
      <c r="K139" s="105"/>
      <c r="L139" s="105"/>
      <c r="M139" s="105"/>
      <c r="N139" s="105"/>
      <c r="O139" s="105" t="s">
        <v>21</v>
      </c>
      <c r="P139" s="105"/>
      <c r="Q139" s="105"/>
      <c r="R139" s="107"/>
      <c r="S139" s="108" t="s">
        <v>876</v>
      </c>
      <c r="T139" s="108" t="s">
        <v>877</v>
      </c>
      <c r="U139" s="76" t="s">
        <v>454</v>
      </c>
      <c r="V139" s="147"/>
      <c r="W139" s="77" t="s">
        <v>447</v>
      </c>
      <c r="X139" s="78" t="s">
        <v>35</v>
      </c>
    </row>
    <row r="140" spans="1:24" ht="100.5" customHeight="1" x14ac:dyDescent="0.2">
      <c r="A140" s="150"/>
      <c r="B140" s="148"/>
      <c r="C140" s="106" t="s">
        <v>878</v>
      </c>
      <c r="D140" s="105" t="s">
        <v>413</v>
      </c>
      <c r="E140" s="105"/>
      <c r="F140" s="105"/>
      <c r="G140" s="105"/>
      <c r="H140" s="105" t="s">
        <v>413</v>
      </c>
      <c r="I140" s="105"/>
      <c r="J140" s="105"/>
      <c r="K140" s="105"/>
      <c r="L140" s="105"/>
      <c r="M140" s="105"/>
      <c r="N140" s="105"/>
      <c r="O140" s="105" t="s">
        <v>21</v>
      </c>
      <c r="P140" s="105"/>
      <c r="Q140" s="105"/>
      <c r="R140" s="107"/>
      <c r="S140" s="108" t="s">
        <v>879</v>
      </c>
      <c r="T140" s="108" t="s">
        <v>880</v>
      </c>
      <c r="U140" s="76" t="s">
        <v>454</v>
      </c>
      <c r="V140" s="148"/>
      <c r="W140" s="77" t="s">
        <v>447</v>
      </c>
      <c r="X140" s="78" t="s">
        <v>35</v>
      </c>
    </row>
    <row r="141" spans="1:24" ht="88.5" customHeight="1" x14ac:dyDescent="0.2">
      <c r="A141" s="150"/>
      <c r="B141" s="146" t="s">
        <v>881</v>
      </c>
      <c r="C141" s="106" t="s">
        <v>882</v>
      </c>
      <c r="D141" s="105" t="s">
        <v>413</v>
      </c>
      <c r="E141" s="105"/>
      <c r="F141" s="105"/>
      <c r="G141" s="105"/>
      <c r="H141" s="105" t="s">
        <v>413</v>
      </c>
      <c r="I141" s="105"/>
      <c r="J141" s="105"/>
      <c r="K141" s="105"/>
      <c r="L141" s="105"/>
      <c r="M141" s="105"/>
      <c r="N141" s="105"/>
      <c r="O141" s="105" t="s">
        <v>21</v>
      </c>
      <c r="P141" s="105"/>
      <c r="Q141" s="105"/>
      <c r="R141" s="107"/>
      <c r="S141" s="108" t="s">
        <v>883</v>
      </c>
      <c r="T141" s="108" t="s">
        <v>884</v>
      </c>
      <c r="U141" s="76" t="s">
        <v>454</v>
      </c>
      <c r="V141" s="146" t="s">
        <v>966</v>
      </c>
      <c r="W141" s="77" t="s">
        <v>447</v>
      </c>
      <c r="X141" s="78" t="s">
        <v>35</v>
      </c>
    </row>
    <row r="142" spans="1:24" ht="83.25" customHeight="1" x14ac:dyDescent="0.2">
      <c r="A142" s="150"/>
      <c r="B142" s="147"/>
      <c r="C142" s="106" t="s">
        <v>885</v>
      </c>
      <c r="D142" s="105" t="s">
        <v>413</v>
      </c>
      <c r="E142" s="105"/>
      <c r="F142" s="105"/>
      <c r="G142" s="105"/>
      <c r="H142" s="105" t="s">
        <v>413</v>
      </c>
      <c r="I142" s="105"/>
      <c r="J142" s="105"/>
      <c r="K142" s="105"/>
      <c r="L142" s="105"/>
      <c r="M142" s="105"/>
      <c r="N142" s="105"/>
      <c r="O142" s="105" t="s">
        <v>21</v>
      </c>
      <c r="P142" s="105"/>
      <c r="Q142" s="105"/>
      <c r="R142" s="107"/>
      <c r="S142" s="108" t="s">
        <v>886</v>
      </c>
      <c r="T142" s="108" t="s">
        <v>887</v>
      </c>
      <c r="U142" s="76" t="s">
        <v>454</v>
      </c>
      <c r="V142" s="147"/>
      <c r="W142" s="77" t="s">
        <v>447</v>
      </c>
      <c r="X142" s="78" t="s">
        <v>35</v>
      </c>
    </row>
    <row r="143" spans="1:24" ht="86.25" customHeight="1" x14ac:dyDescent="0.2">
      <c r="A143" s="150"/>
      <c r="B143" s="147"/>
      <c r="C143" s="106" t="s">
        <v>888</v>
      </c>
      <c r="D143" s="105" t="s">
        <v>413</v>
      </c>
      <c r="E143" s="105"/>
      <c r="F143" s="105"/>
      <c r="G143" s="105"/>
      <c r="H143" s="105" t="s">
        <v>413</v>
      </c>
      <c r="I143" s="105"/>
      <c r="J143" s="105"/>
      <c r="K143" s="105"/>
      <c r="L143" s="105"/>
      <c r="M143" s="105"/>
      <c r="N143" s="105"/>
      <c r="O143" s="105" t="s">
        <v>21</v>
      </c>
      <c r="P143" s="105"/>
      <c r="Q143" s="105"/>
      <c r="R143" s="107"/>
      <c r="S143" s="108" t="s">
        <v>889</v>
      </c>
      <c r="T143" s="108" t="s">
        <v>890</v>
      </c>
      <c r="U143" s="76" t="s">
        <v>454</v>
      </c>
      <c r="V143" s="147"/>
      <c r="W143" s="77" t="s">
        <v>447</v>
      </c>
      <c r="X143" s="78" t="s">
        <v>35</v>
      </c>
    </row>
    <row r="144" spans="1:24" ht="80.25" customHeight="1" x14ac:dyDescent="0.2">
      <c r="A144" s="150"/>
      <c r="B144" s="147"/>
      <c r="C144" s="106" t="s">
        <v>891</v>
      </c>
      <c r="D144" s="105" t="s">
        <v>413</v>
      </c>
      <c r="E144" s="105"/>
      <c r="F144" s="105"/>
      <c r="G144" s="105"/>
      <c r="H144" s="105" t="s">
        <v>413</v>
      </c>
      <c r="I144" s="105"/>
      <c r="J144" s="105"/>
      <c r="K144" s="105"/>
      <c r="L144" s="105"/>
      <c r="M144" s="105"/>
      <c r="N144" s="105"/>
      <c r="O144" s="105" t="s">
        <v>21</v>
      </c>
      <c r="P144" s="105"/>
      <c r="Q144" s="105"/>
      <c r="R144" s="107"/>
      <c r="S144" s="108" t="s">
        <v>892</v>
      </c>
      <c r="T144" s="108" t="s">
        <v>893</v>
      </c>
      <c r="U144" s="76" t="s">
        <v>454</v>
      </c>
      <c r="V144" s="147"/>
      <c r="W144" s="77" t="s">
        <v>447</v>
      </c>
      <c r="X144" s="78" t="s">
        <v>35</v>
      </c>
    </row>
    <row r="145" spans="1:24" ht="81.75" customHeight="1" x14ac:dyDescent="0.2">
      <c r="A145" s="150"/>
      <c r="B145" s="147"/>
      <c r="C145" s="106" t="s">
        <v>894</v>
      </c>
      <c r="D145" s="105" t="s">
        <v>413</v>
      </c>
      <c r="E145" s="105"/>
      <c r="F145" s="105"/>
      <c r="G145" s="105"/>
      <c r="H145" s="105" t="s">
        <v>413</v>
      </c>
      <c r="I145" s="105"/>
      <c r="J145" s="105"/>
      <c r="K145" s="105"/>
      <c r="L145" s="105"/>
      <c r="M145" s="105"/>
      <c r="N145" s="105"/>
      <c r="O145" s="105" t="s">
        <v>21</v>
      </c>
      <c r="P145" s="105"/>
      <c r="Q145" s="105"/>
      <c r="R145" s="107"/>
      <c r="S145" s="108" t="s">
        <v>895</v>
      </c>
      <c r="T145" s="108" t="s">
        <v>896</v>
      </c>
      <c r="U145" s="76" t="s">
        <v>454</v>
      </c>
      <c r="V145" s="147"/>
      <c r="W145" s="77" t="s">
        <v>447</v>
      </c>
      <c r="X145" s="78" t="s">
        <v>35</v>
      </c>
    </row>
    <row r="146" spans="1:24" ht="101.25" customHeight="1" x14ac:dyDescent="0.2">
      <c r="A146" s="150"/>
      <c r="B146" s="147"/>
      <c r="C146" s="106" t="s">
        <v>897</v>
      </c>
      <c r="D146" s="105" t="s">
        <v>413</v>
      </c>
      <c r="E146" s="105"/>
      <c r="F146" s="105"/>
      <c r="G146" s="105"/>
      <c r="H146" s="105" t="s">
        <v>413</v>
      </c>
      <c r="I146" s="105"/>
      <c r="J146" s="105"/>
      <c r="K146" s="105"/>
      <c r="L146" s="105"/>
      <c r="M146" s="105"/>
      <c r="N146" s="105"/>
      <c r="O146" s="105" t="s">
        <v>21</v>
      </c>
      <c r="P146" s="105"/>
      <c r="Q146" s="105"/>
      <c r="R146" s="107"/>
      <c r="S146" s="108" t="s">
        <v>898</v>
      </c>
      <c r="T146" s="108" t="s">
        <v>899</v>
      </c>
      <c r="U146" s="76" t="s">
        <v>454</v>
      </c>
      <c r="V146" s="147"/>
      <c r="W146" s="77" t="s">
        <v>447</v>
      </c>
      <c r="X146" s="78" t="s">
        <v>35</v>
      </c>
    </row>
    <row r="147" spans="1:24" ht="105.75" customHeight="1" x14ac:dyDescent="0.2">
      <c r="A147" s="150"/>
      <c r="B147" s="148"/>
      <c r="C147" s="106" t="s">
        <v>900</v>
      </c>
      <c r="D147" s="105" t="s">
        <v>413</v>
      </c>
      <c r="E147" s="105"/>
      <c r="F147" s="105"/>
      <c r="G147" s="105"/>
      <c r="H147" s="105" t="s">
        <v>413</v>
      </c>
      <c r="I147" s="105"/>
      <c r="J147" s="105"/>
      <c r="K147" s="105"/>
      <c r="L147" s="105"/>
      <c r="M147" s="105"/>
      <c r="N147" s="105"/>
      <c r="O147" s="105" t="s">
        <v>21</v>
      </c>
      <c r="P147" s="105"/>
      <c r="Q147" s="105"/>
      <c r="R147" s="107"/>
      <c r="S147" s="108" t="s">
        <v>901</v>
      </c>
      <c r="T147" s="108" t="s">
        <v>902</v>
      </c>
      <c r="U147" s="76" t="s">
        <v>454</v>
      </c>
      <c r="V147" s="148"/>
      <c r="W147" s="77" t="s">
        <v>447</v>
      </c>
      <c r="X147" s="78" t="s">
        <v>35</v>
      </c>
    </row>
    <row r="148" spans="1:24" ht="95.25" customHeight="1" x14ac:dyDescent="0.2">
      <c r="A148" s="150"/>
      <c r="B148" s="146" t="s">
        <v>967</v>
      </c>
      <c r="C148" s="106" t="s">
        <v>903</v>
      </c>
      <c r="D148" s="105" t="s">
        <v>413</v>
      </c>
      <c r="E148" s="105"/>
      <c r="F148" s="105"/>
      <c r="G148" s="105"/>
      <c r="H148" s="105" t="s">
        <v>413</v>
      </c>
      <c r="I148" s="105"/>
      <c r="J148" s="105"/>
      <c r="K148" s="105"/>
      <c r="L148" s="105"/>
      <c r="M148" s="105"/>
      <c r="N148" s="105"/>
      <c r="O148" s="105" t="s">
        <v>21</v>
      </c>
      <c r="P148" s="105"/>
      <c r="Q148" s="105"/>
      <c r="R148" s="107"/>
      <c r="S148" s="108" t="s">
        <v>904</v>
      </c>
      <c r="T148" s="108" t="s">
        <v>905</v>
      </c>
      <c r="U148" s="76" t="s">
        <v>454</v>
      </c>
      <c r="V148" s="146" t="s">
        <v>968</v>
      </c>
      <c r="W148" s="77" t="s">
        <v>447</v>
      </c>
      <c r="X148" s="78" t="s">
        <v>35</v>
      </c>
    </row>
    <row r="149" spans="1:24" ht="86.25" customHeight="1" x14ac:dyDescent="0.2">
      <c r="A149" s="150"/>
      <c r="B149" s="147"/>
      <c r="C149" s="106" t="s">
        <v>906</v>
      </c>
      <c r="D149" s="105" t="s">
        <v>413</v>
      </c>
      <c r="E149" s="105"/>
      <c r="F149" s="105"/>
      <c r="G149" s="105"/>
      <c r="H149" s="105" t="s">
        <v>413</v>
      </c>
      <c r="I149" s="105"/>
      <c r="J149" s="105"/>
      <c r="K149" s="105"/>
      <c r="L149" s="105"/>
      <c r="M149" s="105"/>
      <c r="N149" s="105"/>
      <c r="O149" s="105" t="s">
        <v>21</v>
      </c>
      <c r="P149" s="105"/>
      <c r="Q149" s="105"/>
      <c r="R149" s="107"/>
      <c r="S149" s="108" t="s">
        <v>907</v>
      </c>
      <c r="T149" s="108" t="s">
        <v>908</v>
      </c>
      <c r="U149" s="76" t="s">
        <v>454</v>
      </c>
      <c r="V149" s="147"/>
      <c r="W149" s="77" t="s">
        <v>447</v>
      </c>
      <c r="X149" s="78" t="s">
        <v>35</v>
      </c>
    </row>
    <row r="150" spans="1:24" ht="101.25" customHeight="1" x14ac:dyDescent="0.2">
      <c r="A150" s="151"/>
      <c r="B150" s="148"/>
      <c r="C150" s="106" t="s">
        <v>909</v>
      </c>
      <c r="D150" s="105" t="s">
        <v>413</v>
      </c>
      <c r="E150" s="105"/>
      <c r="F150" s="105"/>
      <c r="G150" s="105"/>
      <c r="H150" s="105" t="s">
        <v>413</v>
      </c>
      <c r="I150" s="105"/>
      <c r="J150" s="105"/>
      <c r="K150" s="105"/>
      <c r="L150" s="105"/>
      <c r="M150" s="105"/>
      <c r="N150" s="105"/>
      <c r="O150" s="105" t="s">
        <v>21</v>
      </c>
      <c r="P150" s="105"/>
      <c r="Q150" s="105"/>
      <c r="R150" s="107"/>
      <c r="S150" s="108" t="s">
        <v>910</v>
      </c>
      <c r="T150" s="108" t="s">
        <v>911</v>
      </c>
      <c r="U150" s="76" t="s">
        <v>454</v>
      </c>
      <c r="V150" s="148"/>
      <c r="W150" s="77" t="s">
        <v>447</v>
      </c>
      <c r="X150" s="78" t="s">
        <v>35</v>
      </c>
    </row>
    <row r="151" spans="1:24" ht="101.25" customHeight="1" x14ac:dyDescent="0.2">
      <c r="A151" s="149" t="s">
        <v>1078</v>
      </c>
      <c r="B151" s="94" t="s">
        <v>449</v>
      </c>
      <c r="C151" s="88"/>
      <c r="D151" s="75" t="s">
        <v>413</v>
      </c>
      <c r="E151" s="75" t="s">
        <v>413</v>
      </c>
      <c r="F151" s="75" t="s">
        <v>413</v>
      </c>
      <c r="G151" s="75" t="s">
        <v>413</v>
      </c>
      <c r="H151" s="75"/>
      <c r="I151" s="75" t="s">
        <v>413</v>
      </c>
      <c r="J151" s="75" t="s">
        <v>413</v>
      </c>
      <c r="K151" s="105"/>
      <c r="L151" s="105"/>
      <c r="M151" s="105"/>
      <c r="N151" s="102" t="s">
        <v>74</v>
      </c>
      <c r="O151" s="105"/>
      <c r="P151" s="105"/>
      <c r="Q151" s="105"/>
      <c r="R151" s="107"/>
      <c r="S151" s="108" t="s">
        <v>972</v>
      </c>
      <c r="T151" s="108" t="s">
        <v>973</v>
      </c>
      <c r="U151" s="76" t="s">
        <v>454</v>
      </c>
      <c r="V151" s="113" t="s">
        <v>1015</v>
      </c>
      <c r="W151" s="77" t="s">
        <v>447</v>
      </c>
      <c r="X151" s="78" t="s">
        <v>35</v>
      </c>
    </row>
    <row r="152" spans="1:24" ht="101.25" customHeight="1" x14ac:dyDescent="0.2">
      <c r="A152" s="150"/>
      <c r="B152" s="94" t="s">
        <v>449</v>
      </c>
      <c r="C152" s="88"/>
      <c r="D152" s="75" t="s">
        <v>413</v>
      </c>
      <c r="E152" s="75" t="s">
        <v>413</v>
      </c>
      <c r="F152" s="75" t="s">
        <v>413</v>
      </c>
      <c r="G152" s="75" t="s">
        <v>413</v>
      </c>
      <c r="H152" s="75"/>
      <c r="I152" s="75" t="s">
        <v>413</v>
      </c>
      <c r="J152" s="75" t="s">
        <v>413</v>
      </c>
      <c r="K152" s="105"/>
      <c r="L152" s="105"/>
      <c r="M152" s="105"/>
      <c r="N152" s="102" t="s">
        <v>74</v>
      </c>
      <c r="O152" s="105"/>
      <c r="P152" s="105"/>
      <c r="Q152" s="105"/>
      <c r="R152" s="107"/>
      <c r="S152" s="108" t="s">
        <v>974</v>
      </c>
      <c r="T152" s="108" t="s">
        <v>975</v>
      </c>
      <c r="U152" s="76" t="s">
        <v>454</v>
      </c>
      <c r="V152" s="113" t="s">
        <v>1016</v>
      </c>
      <c r="W152" s="77" t="s">
        <v>447</v>
      </c>
      <c r="X152" s="78" t="s">
        <v>35</v>
      </c>
    </row>
    <row r="153" spans="1:24" ht="101.25" customHeight="1" x14ac:dyDescent="0.2">
      <c r="A153" s="150"/>
      <c r="B153" s="94" t="s">
        <v>449</v>
      </c>
      <c r="C153" s="88"/>
      <c r="D153" s="75" t="s">
        <v>413</v>
      </c>
      <c r="E153" s="75" t="s">
        <v>413</v>
      </c>
      <c r="F153" s="75" t="s">
        <v>413</v>
      </c>
      <c r="G153" s="75" t="s">
        <v>413</v>
      </c>
      <c r="H153" s="75"/>
      <c r="I153" s="75" t="s">
        <v>413</v>
      </c>
      <c r="J153" s="75" t="s">
        <v>413</v>
      </c>
      <c r="K153" s="105"/>
      <c r="L153" s="105"/>
      <c r="M153" s="105"/>
      <c r="N153" s="102" t="s">
        <v>74</v>
      </c>
      <c r="O153" s="105"/>
      <c r="P153" s="105"/>
      <c r="Q153" s="105"/>
      <c r="R153" s="107"/>
      <c r="S153" s="108" t="s">
        <v>976</v>
      </c>
      <c r="T153" s="108" t="s">
        <v>977</v>
      </c>
      <c r="U153" s="76" t="s">
        <v>454</v>
      </c>
      <c r="V153" s="113" t="s">
        <v>1017</v>
      </c>
      <c r="W153" s="77" t="s">
        <v>447</v>
      </c>
      <c r="X153" s="78" t="s">
        <v>35</v>
      </c>
    </row>
    <row r="154" spans="1:24" ht="101.25" customHeight="1" x14ac:dyDescent="0.2">
      <c r="A154" s="150"/>
      <c r="B154" s="112" t="s">
        <v>453</v>
      </c>
      <c r="C154" s="88"/>
      <c r="D154" s="75" t="s">
        <v>413</v>
      </c>
      <c r="E154" s="75" t="s">
        <v>413</v>
      </c>
      <c r="F154" s="75" t="s">
        <v>413</v>
      </c>
      <c r="G154" s="75" t="s">
        <v>413</v>
      </c>
      <c r="H154" s="75" t="s">
        <v>413</v>
      </c>
      <c r="I154" s="75" t="s">
        <v>413</v>
      </c>
      <c r="J154" s="75" t="s">
        <v>413</v>
      </c>
      <c r="K154" s="112" t="s">
        <v>413</v>
      </c>
      <c r="L154" s="105"/>
      <c r="M154" s="105" t="s">
        <v>717</v>
      </c>
      <c r="N154" s="105"/>
      <c r="O154" s="105"/>
      <c r="P154" s="105"/>
      <c r="Q154" s="105"/>
      <c r="R154" s="107"/>
      <c r="S154" s="108" t="s">
        <v>978</v>
      </c>
      <c r="T154" s="108" t="s">
        <v>979</v>
      </c>
      <c r="U154" s="76" t="s">
        <v>454</v>
      </c>
      <c r="V154" s="113" t="s">
        <v>1018</v>
      </c>
      <c r="W154" s="77" t="s">
        <v>447</v>
      </c>
      <c r="X154" s="78" t="s">
        <v>35</v>
      </c>
    </row>
    <row r="155" spans="1:24" ht="101.25" customHeight="1" x14ac:dyDescent="0.2">
      <c r="A155" s="150"/>
      <c r="B155" s="94" t="s">
        <v>1014</v>
      </c>
      <c r="C155" s="88"/>
      <c r="D155" s="75" t="s">
        <v>413</v>
      </c>
      <c r="E155" s="75" t="s">
        <v>413</v>
      </c>
      <c r="F155" s="75" t="s">
        <v>413</v>
      </c>
      <c r="G155" s="75" t="s">
        <v>413</v>
      </c>
      <c r="H155" s="75"/>
      <c r="I155" s="75" t="s">
        <v>413</v>
      </c>
      <c r="J155" s="75" t="s">
        <v>413</v>
      </c>
      <c r="K155" s="105"/>
      <c r="L155" s="105"/>
      <c r="M155" s="105"/>
      <c r="N155" s="105" t="s">
        <v>559</v>
      </c>
      <c r="O155" s="105"/>
      <c r="P155" s="105"/>
      <c r="Q155" s="105"/>
      <c r="R155" s="107"/>
      <c r="S155" s="108" t="s">
        <v>980</v>
      </c>
      <c r="T155" s="108" t="s">
        <v>981</v>
      </c>
      <c r="U155" s="76" t="s">
        <v>454</v>
      </c>
      <c r="V155" s="113" t="s">
        <v>1019</v>
      </c>
      <c r="W155" s="77" t="s">
        <v>447</v>
      </c>
      <c r="X155" s="78" t="s">
        <v>35</v>
      </c>
    </row>
    <row r="156" spans="1:24" ht="101.25" customHeight="1" x14ac:dyDescent="0.2">
      <c r="A156" s="150"/>
      <c r="B156" s="94" t="s">
        <v>449</v>
      </c>
      <c r="C156" s="88"/>
      <c r="D156" s="75" t="s">
        <v>413</v>
      </c>
      <c r="E156" s="75" t="s">
        <v>413</v>
      </c>
      <c r="F156" s="75" t="s">
        <v>413</v>
      </c>
      <c r="G156" s="75" t="s">
        <v>413</v>
      </c>
      <c r="H156" s="75"/>
      <c r="I156" s="75" t="s">
        <v>413</v>
      </c>
      <c r="J156" s="75" t="s">
        <v>413</v>
      </c>
      <c r="K156" s="105"/>
      <c r="L156" s="105"/>
      <c r="M156" s="105"/>
      <c r="N156" s="102" t="s">
        <v>74</v>
      </c>
      <c r="O156" s="105"/>
      <c r="P156" s="105"/>
      <c r="Q156" s="105"/>
      <c r="R156" s="107"/>
      <c r="S156" s="108" t="s">
        <v>982</v>
      </c>
      <c r="T156" s="108" t="s">
        <v>983</v>
      </c>
      <c r="U156" s="76" t="s">
        <v>454</v>
      </c>
      <c r="V156" s="113" t="s">
        <v>1020</v>
      </c>
      <c r="W156" s="77" t="s">
        <v>447</v>
      </c>
      <c r="X156" s="78" t="s">
        <v>35</v>
      </c>
    </row>
    <row r="157" spans="1:24" ht="101.25" customHeight="1" x14ac:dyDescent="0.2">
      <c r="A157" s="150"/>
      <c r="B157" s="94" t="s">
        <v>449</v>
      </c>
      <c r="C157" s="88"/>
      <c r="D157" s="75" t="s">
        <v>413</v>
      </c>
      <c r="E157" s="75" t="s">
        <v>413</v>
      </c>
      <c r="F157" s="75" t="s">
        <v>413</v>
      </c>
      <c r="G157" s="75" t="s">
        <v>413</v>
      </c>
      <c r="H157" s="75"/>
      <c r="I157" s="75" t="s">
        <v>413</v>
      </c>
      <c r="J157" s="75" t="s">
        <v>413</v>
      </c>
      <c r="K157" s="105"/>
      <c r="L157" s="105"/>
      <c r="M157" s="105"/>
      <c r="N157" s="102" t="s">
        <v>74</v>
      </c>
      <c r="O157" s="105"/>
      <c r="P157" s="105"/>
      <c r="Q157" s="105"/>
      <c r="R157" s="107"/>
      <c r="S157" s="108" t="s">
        <v>984</v>
      </c>
      <c r="T157" s="108" t="s">
        <v>985</v>
      </c>
      <c r="U157" s="76" t="s">
        <v>454</v>
      </c>
      <c r="V157" s="113" t="s">
        <v>1021</v>
      </c>
      <c r="W157" s="77" t="s">
        <v>447</v>
      </c>
      <c r="X157" s="78" t="s">
        <v>35</v>
      </c>
    </row>
    <row r="158" spans="1:24" ht="101.25" customHeight="1" x14ac:dyDescent="0.2">
      <c r="A158" s="150"/>
      <c r="B158" s="94" t="s">
        <v>449</v>
      </c>
      <c r="C158" s="88"/>
      <c r="D158" s="75" t="s">
        <v>413</v>
      </c>
      <c r="E158" s="75" t="s">
        <v>413</v>
      </c>
      <c r="F158" s="75" t="s">
        <v>413</v>
      </c>
      <c r="G158" s="75" t="s">
        <v>413</v>
      </c>
      <c r="H158" s="75"/>
      <c r="I158" s="75" t="s">
        <v>413</v>
      </c>
      <c r="J158" s="75" t="s">
        <v>413</v>
      </c>
      <c r="K158" s="105"/>
      <c r="L158" s="105"/>
      <c r="M158" s="105"/>
      <c r="N158" s="102" t="s">
        <v>74</v>
      </c>
      <c r="O158" s="105"/>
      <c r="P158" s="105"/>
      <c r="Q158" s="105"/>
      <c r="R158" s="107"/>
      <c r="S158" s="108" t="s">
        <v>986</v>
      </c>
      <c r="T158" s="108" t="s">
        <v>987</v>
      </c>
      <c r="U158" s="76" t="s">
        <v>454</v>
      </c>
      <c r="V158" s="113" t="s">
        <v>1022</v>
      </c>
      <c r="W158" s="77" t="s">
        <v>447</v>
      </c>
      <c r="X158" s="78" t="s">
        <v>35</v>
      </c>
    </row>
    <row r="159" spans="1:24" ht="101.25" customHeight="1" x14ac:dyDescent="0.2">
      <c r="A159" s="150"/>
      <c r="B159" s="94" t="s">
        <v>449</v>
      </c>
      <c r="C159" s="88"/>
      <c r="D159" s="75" t="s">
        <v>413</v>
      </c>
      <c r="E159" s="75" t="s">
        <v>413</v>
      </c>
      <c r="F159" s="75" t="s">
        <v>413</v>
      </c>
      <c r="G159" s="75" t="s">
        <v>413</v>
      </c>
      <c r="H159" s="75"/>
      <c r="I159" s="75" t="s">
        <v>413</v>
      </c>
      <c r="J159" s="75" t="s">
        <v>413</v>
      </c>
      <c r="K159" s="105"/>
      <c r="L159" s="105"/>
      <c r="M159" s="105"/>
      <c r="N159" s="102" t="s">
        <v>74</v>
      </c>
      <c r="O159" s="105"/>
      <c r="P159" s="105"/>
      <c r="Q159" s="105"/>
      <c r="R159" s="107"/>
      <c r="S159" s="108" t="s">
        <v>988</v>
      </c>
      <c r="T159" s="108" t="s">
        <v>989</v>
      </c>
      <c r="U159" s="76" t="s">
        <v>454</v>
      </c>
      <c r="V159" s="113" t="s">
        <v>1023</v>
      </c>
      <c r="W159" s="77" t="s">
        <v>447</v>
      </c>
      <c r="X159" s="78" t="s">
        <v>35</v>
      </c>
    </row>
    <row r="160" spans="1:24" ht="101.25" customHeight="1" x14ac:dyDescent="0.2">
      <c r="A160" s="150"/>
      <c r="B160" s="94" t="s">
        <v>449</v>
      </c>
      <c r="C160" s="88"/>
      <c r="D160" s="75" t="s">
        <v>413</v>
      </c>
      <c r="E160" s="75" t="s">
        <v>413</v>
      </c>
      <c r="F160" s="75" t="s">
        <v>413</v>
      </c>
      <c r="G160" s="75" t="s">
        <v>413</v>
      </c>
      <c r="H160" s="75"/>
      <c r="I160" s="75" t="s">
        <v>413</v>
      </c>
      <c r="J160" s="75" t="s">
        <v>413</v>
      </c>
      <c r="K160" s="105"/>
      <c r="L160" s="105"/>
      <c r="M160" s="105"/>
      <c r="N160" s="102" t="s">
        <v>74</v>
      </c>
      <c r="O160" s="105"/>
      <c r="P160" s="105"/>
      <c r="Q160" s="105"/>
      <c r="R160" s="107"/>
      <c r="S160" s="108" t="s">
        <v>990</v>
      </c>
      <c r="T160" s="108" t="s">
        <v>991</v>
      </c>
      <c r="U160" s="76" t="s">
        <v>454</v>
      </c>
      <c r="V160" s="113" t="s">
        <v>1024</v>
      </c>
      <c r="W160" s="77" t="s">
        <v>447</v>
      </c>
      <c r="X160" s="78" t="s">
        <v>35</v>
      </c>
    </row>
    <row r="161" spans="1:24" ht="101.25" customHeight="1" x14ac:dyDescent="0.2">
      <c r="A161" s="150"/>
      <c r="B161" s="94" t="s">
        <v>450</v>
      </c>
      <c r="C161" s="88"/>
      <c r="D161" s="75" t="s">
        <v>413</v>
      </c>
      <c r="E161" s="75" t="s">
        <v>413</v>
      </c>
      <c r="F161" s="75" t="s">
        <v>413</v>
      </c>
      <c r="G161" s="75" t="s">
        <v>413</v>
      </c>
      <c r="H161" s="75"/>
      <c r="I161" s="75" t="s">
        <v>413</v>
      </c>
      <c r="J161" s="75" t="s">
        <v>413</v>
      </c>
      <c r="K161" s="105"/>
      <c r="L161" s="105"/>
      <c r="M161" s="105"/>
      <c r="N161" s="105" t="s">
        <v>559</v>
      </c>
      <c r="O161" s="105"/>
      <c r="P161" s="105"/>
      <c r="Q161" s="105"/>
      <c r="R161" s="107"/>
      <c r="S161" s="108" t="s">
        <v>992</v>
      </c>
      <c r="T161" s="108" t="s">
        <v>993</v>
      </c>
      <c r="U161" s="76" t="s">
        <v>454</v>
      </c>
      <c r="V161" s="113" t="s">
        <v>1025</v>
      </c>
      <c r="W161" s="77" t="s">
        <v>447</v>
      </c>
      <c r="X161" s="78" t="s">
        <v>35</v>
      </c>
    </row>
    <row r="162" spans="1:24" ht="101.25" customHeight="1" x14ac:dyDescent="0.2">
      <c r="A162" s="150"/>
      <c r="B162" s="94" t="s">
        <v>449</v>
      </c>
      <c r="C162" s="88"/>
      <c r="D162" s="75" t="s">
        <v>413</v>
      </c>
      <c r="E162" s="75" t="s">
        <v>413</v>
      </c>
      <c r="F162" s="75" t="s">
        <v>413</v>
      </c>
      <c r="G162" s="75" t="s">
        <v>413</v>
      </c>
      <c r="H162" s="75"/>
      <c r="I162" s="75" t="s">
        <v>413</v>
      </c>
      <c r="J162" s="75" t="s">
        <v>413</v>
      </c>
      <c r="K162" s="105"/>
      <c r="L162" s="105"/>
      <c r="M162" s="105"/>
      <c r="N162" s="102" t="s">
        <v>74</v>
      </c>
      <c r="O162" s="105"/>
      <c r="P162" s="105"/>
      <c r="Q162" s="105"/>
      <c r="R162" s="107"/>
      <c r="S162" s="108" t="s">
        <v>994</v>
      </c>
      <c r="T162" s="108" t="s">
        <v>995</v>
      </c>
      <c r="U162" s="76" t="s">
        <v>454</v>
      </c>
      <c r="V162" s="113" t="s">
        <v>1026</v>
      </c>
      <c r="W162" s="77" t="s">
        <v>447</v>
      </c>
      <c r="X162" s="78" t="s">
        <v>35</v>
      </c>
    </row>
    <row r="163" spans="1:24" ht="101.25" customHeight="1" x14ac:dyDescent="0.2">
      <c r="A163" s="150"/>
      <c r="B163" s="94" t="s">
        <v>449</v>
      </c>
      <c r="C163" s="88"/>
      <c r="D163" s="75" t="s">
        <v>413</v>
      </c>
      <c r="E163" s="75" t="s">
        <v>413</v>
      </c>
      <c r="F163" s="75" t="s">
        <v>413</v>
      </c>
      <c r="G163" s="75" t="s">
        <v>413</v>
      </c>
      <c r="H163" s="75"/>
      <c r="I163" s="75" t="s">
        <v>413</v>
      </c>
      <c r="J163" s="75" t="s">
        <v>413</v>
      </c>
      <c r="K163" s="105"/>
      <c r="L163" s="105"/>
      <c r="M163" s="105"/>
      <c r="N163" s="102" t="s">
        <v>74</v>
      </c>
      <c r="O163" s="105"/>
      <c r="P163" s="105"/>
      <c r="Q163" s="105"/>
      <c r="R163" s="107"/>
      <c r="S163" s="108" t="s">
        <v>996</v>
      </c>
      <c r="T163" s="108" t="s">
        <v>997</v>
      </c>
      <c r="U163" s="76" t="s">
        <v>454</v>
      </c>
      <c r="V163" s="113" t="s">
        <v>1027</v>
      </c>
      <c r="W163" s="77" t="s">
        <v>447</v>
      </c>
      <c r="X163" s="78" t="s">
        <v>35</v>
      </c>
    </row>
    <row r="164" spans="1:24" ht="101.25" customHeight="1" x14ac:dyDescent="0.2">
      <c r="A164" s="150"/>
      <c r="B164" s="94" t="s">
        <v>449</v>
      </c>
      <c r="C164" s="88"/>
      <c r="D164" s="75" t="s">
        <v>413</v>
      </c>
      <c r="E164" s="75" t="s">
        <v>413</v>
      </c>
      <c r="F164" s="75" t="s">
        <v>413</v>
      </c>
      <c r="G164" s="75" t="s">
        <v>413</v>
      </c>
      <c r="H164" s="75"/>
      <c r="I164" s="75" t="s">
        <v>413</v>
      </c>
      <c r="J164" s="75" t="s">
        <v>413</v>
      </c>
      <c r="K164" s="105"/>
      <c r="L164" s="105"/>
      <c r="M164" s="105"/>
      <c r="N164" s="102" t="s">
        <v>74</v>
      </c>
      <c r="O164" s="105"/>
      <c r="P164" s="105"/>
      <c r="Q164" s="105"/>
      <c r="R164" s="107"/>
      <c r="S164" s="108" t="s">
        <v>998</v>
      </c>
      <c r="T164" s="108" t="s">
        <v>999</v>
      </c>
      <c r="U164" s="76" t="s">
        <v>454</v>
      </c>
      <c r="V164" s="113" t="s">
        <v>1028</v>
      </c>
      <c r="W164" s="77" t="s">
        <v>447</v>
      </c>
      <c r="X164" s="78" t="s">
        <v>35</v>
      </c>
    </row>
    <row r="165" spans="1:24" ht="101.25" customHeight="1" x14ac:dyDescent="0.2">
      <c r="A165" s="150"/>
      <c r="B165" s="94" t="s">
        <v>449</v>
      </c>
      <c r="C165" s="88"/>
      <c r="D165" s="75" t="s">
        <v>413</v>
      </c>
      <c r="E165" s="75" t="s">
        <v>413</v>
      </c>
      <c r="F165" s="75" t="s">
        <v>413</v>
      </c>
      <c r="G165" s="75" t="s">
        <v>413</v>
      </c>
      <c r="H165" s="75"/>
      <c r="I165" s="75" t="s">
        <v>413</v>
      </c>
      <c r="J165" s="75" t="s">
        <v>413</v>
      </c>
      <c r="K165" s="105"/>
      <c r="L165" s="105"/>
      <c r="M165" s="105"/>
      <c r="N165" s="102" t="s">
        <v>74</v>
      </c>
      <c r="O165" s="105"/>
      <c r="P165" s="105"/>
      <c r="Q165" s="105"/>
      <c r="R165" s="107"/>
      <c r="S165" s="108" t="s">
        <v>1000</v>
      </c>
      <c r="T165" s="108" t="s">
        <v>1001</v>
      </c>
      <c r="U165" s="76" t="s">
        <v>454</v>
      </c>
      <c r="V165" s="113" t="s">
        <v>1029</v>
      </c>
      <c r="W165" s="77" t="s">
        <v>447</v>
      </c>
      <c r="X165" s="78" t="s">
        <v>35</v>
      </c>
    </row>
    <row r="166" spans="1:24" ht="101.25" customHeight="1" x14ac:dyDescent="0.2">
      <c r="A166" s="150"/>
      <c r="B166" s="94" t="s">
        <v>449</v>
      </c>
      <c r="C166" s="88"/>
      <c r="D166" s="75" t="s">
        <v>413</v>
      </c>
      <c r="E166" s="75" t="s">
        <v>413</v>
      </c>
      <c r="F166" s="75" t="s">
        <v>413</v>
      </c>
      <c r="G166" s="75" t="s">
        <v>413</v>
      </c>
      <c r="H166" s="75"/>
      <c r="I166" s="75" t="s">
        <v>413</v>
      </c>
      <c r="J166" s="75" t="s">
        <v>413</v>
      </c>
      <c r="K166" s="105"/>
      <c r="L166" s="105"/>
      <c r="M166" s="105"/>
      <c r="N166" s="102" t="s">
        <v>74</v>
      </c>
      <c r="O166" s="105"/>
      <c r="P166" s="105"/>
      <c r="Q166" s="105"/>
      <c r="R166" s="107"/>
      <c r="S166" s="108" t="s">
        <v>1002</v>
      </c>
      <c r="T166" s="108" t="s">
        <v>1003</v>
      </c>
      <c r="U166" s="76" t="s">
        <v>454</v>
      </c>
      <c r="V166" s="113" t="s">
        <v>1030</v>
      </c>
      <c r="W166" s="77" t="s">
        <v>447</v>
      </c>
      <c r="X166" s="78" t="s">
        <v>35</v>
      </c>
    </row>
    <row r="167" spans="1:24" ht="101.25" customHeight="1" x14ac:dyDescent="0.2">
      <c r="A167" s="150"/>
      <c r="B167" s="94" t="s">
        <v>449</v>
      </c>
      <c r="C167" s="88"/>
      <c r="D167" s="75" t="s">
        <v>413</v>
      </c>
      <c r="E167" s="75" t="s">
        <v>413</v>
      </c>
      <c r="F167" s="75" t="s">
        <v>413</v>
      </c>
      <c r="G167" s="75" t="s">
        <v>413</v>
      </c>
      <c r="H167" s="75"/>
      <c r="I167" s="75" t="s">
        <v>413</v>
      </c>
      <c r="J167" s="75" t="s">
        <v>413</v>
      </c>
      <c r="K167" s="105"/>
      <c r="L167" s="105"/>
      <c r="M167" s="105"/>
      <c r="N167" s="102" t="s">
        <v>74</v>
      </c>
      <c r="O167" s="105"/>
      <c r="P167" s="105"/>
      <c r="Q167" s="105"/>
      <c r="R167" s="107"/>
      <c r="S167" s="108" t="s">
        <v>1004</v>
      </c>
      <c r="T167" s="108" t="s">
        <v>1005</v>
      </c>
      <c r="U167" s="76" t="s">
        <v>454</v>
      </c>
      <c r="V167" s="113" t="s">
        <v>1031</v>
      </c>
      <c r="W167" s="77" t="s">
        <v>447</v>
      </c>
      <c r="X167" s="78" t="s">
        <v>35</v>
      </c>
    </row>
    <row r="168" spans="1:24" ht="101.25" customHeight="1" x14ac:dyDescent="0.2">
      <c r="A168" s="150"/>
      <c r="B168" s="94" t="s">
        <v>449</v>
      </c>
      <c r="C168" s="88"/>
      <c r="D168" s="75" t="s">
        <v>413</v>
      </c>
      <c r="E168" s="75" t="s">
        <v>413</v>
      </c>
      <c r="F168" s="75" t="s">
        <v>413</v>
      </c>
      <c r="G168" s="75" t="s">
        <v>413</v>
      </c>
      <c r="H168" s="75"/>
      <c r="I168" s="75" t="s">
        <v>413</v>
      </c>
      <c r="J168" s="75" t="s">
        <v>413</v>
      </c>
      <c r="K168" s="105"/>
      <c r="L168" s="105"/>
      <c r="M168" s="105"/>
      <c r="N168" s="102" t="s">
        <v>74</v>
      </c>
      <c r="O168" s="105"/>
      <c r="P168" s="105"/>
      <c r="Q168" s="105"/>
      <c r="R168" s="107"/>
      <c r="S168" s="108" t="s">
        <v>1006</v>
      </c>
      <c r="T168" s="108" t="s">
        <v>1007</v>
      </c>
      <c r="U168" s="76" t="s">
        <v>454</v>
      </c>
      <c r="V168" s="113" t="s">
        <v>1032</v>
      </c>
      <c r="W168" s="77" t="s">
        <v>447</v>
      </c>
      <c r="X168" s="78" t="s">
        <v>35</v>
      </c>
    </row>
    <row r="169" spans="1:24" ht="101.25" customHeight="1" x14ac:dyDescent="0.2">
      <c r="A169" s="150"/>
      <c r="B169" s="94" t="s">
        <v>450</v>
      </c>
      <c r="C169" s="88"/>
      <c r="D169" s="75" t="s">
        <v>413</v>
      </c>
      <c r="E169" s="75" t="s">
        <v>413</v>
      </c>
      <c r="F169" s="75" t="s">
        <v>413</v>
      </c>
      <c r="G169" s="75" t="s">
        <v>413</v>
      </c>
      <c r="H169" s="75"/>
      <c r="I169" s="75" t="s">
        <v>413</v>
      </c>
      <c r="J169" s="75" t="s">
        <v>413</v>
      </c>
      <c r="K169" s="105"/>
      <c r="L169" s="105"/>
      <c r="M169" s="105"/>
      <c r="N169" s="102" t="s">
        <v>559</v>
      </c>
      <c r="O169" s="105"/>
      <c r="P169" s="105"/>
      <c r="Q169" s="105"/>
      <c r="R169" s="107"/>
      <c r="S169" s="108" t="s">
        <v>1008</v>
      </c>
      <c r="T169" s="108" t="s">
        <v>1009</v>
      </c>
      <c r="U169" s="76" t="s">
        <v>454</v>
      </c>
      <c r="V169" s="113" t="s">
        <v>1033</v>
      </c>
      <c r="W169" s="77" t="s">
        <v>447</v>
      </c>
      <c r="X169" s="78" t="s">
        <v>35</v>
      </c>
    </row>
    <row r="170" spans="1:24" ht="101.25" customHeight="1" x14ac:dyDescent="0.2">
      <c r="A170" s="150"/>
      <c r="B170" s="94" t="s">
        <v>450</v>
      </c>
      <c r="C170" s="88"/>
      <c r="D170" s="75" t="s">
        <v>413</v>
      </c>
      <c r="E170" s="75" t="s">
        <v>413</v>
      </c>
      <c r="F170" s="75" t="s">
        <v>413</v>
      </c>
      <c r="G170" s="75" t="s">
        <v>413</v>
      </c>
      <c r="H170" s="75"/>
      <c r="I170" s="75" t="s">
        <v>413</v>
      </c>
      <c r="J170" s="75" t="s">
        <v>413</v>
      </c>
      <c r="K170" s="105"/>
      <c r="L170" s="105"/>
      <c r="M170" s="105"/>
      <c r="N170" s="102" t="s">
        <v>559</v>
      </c>
      <c r="O170" s="105"/>
      <c r="P170" s="105"/>
      <c r="Q170" s="105"/>
      <c r="R170" s="107"/>
      <c r="S170" s="108" t="s">
        <v>1010</v>
      </c>
      <c r="T170" s="108" t="s">
        <v>1011</v>
      </c>
      <c r="U170" s="76" t="s">
        <v>454</v>
      </c>
      <c r="V170" s="113" t="s">
        <v>1034</v>
      </c>
      <c r="W170" s="77" t="s">
        <v>447</v>
      </c>
      <c r="X170" s="78" t="s">
        <v>35</v>
      </c>
    </row>
    <row r="171" spans="1:24" ht="101.25" customHeight="1" x14ac:dyDescent="0.2">
      <c r="A171" s="150"/>
      <c r="B171" s="112" t="s">
        <v>452</v>
      </c>
      <c r="C171" s="67"/>
      <c r="D171" s="75" t="s">
        <v>413</v>
      </c>
      <c r="E171" s="75" t="s">
        <v>413</v>
      </c>
      <c r="F171" s="75" t="s">
        <v>413</v>
      </c>
      <c r="G171" s="75" t="s">
        <v>413</v>
      </c>
      <c r="H171" s="75" t="s">
        <v>413</v>
      </c>
      <c r="I171" s="75" t="s">
        <v>413</v>
      </c>
      <c r="J171" s="75"/>
      <c r="K171" s="112" t="s">
        <v>413</v>
      </c>
      <c r="L171" s="105" t="s">
        <v>695</v>
      </c>
      <c r="M171" s="105"/>
      <c r="N171" s="102"/>
      <c r="O171" s="105"/>
      <c r="P171" s="105"/>
      <c r="Q171" s="105"/>
      <c r="R171" s="107"/>
      <c r="S171" s="108" t="s">
        <v>1012</v>
      </c>
      <c r="T171" s="108" t="s">
        <v>1013</v>
      </c>
      <c r="U171" s="76" t="s">
        <v>454</v>
      </c>
      <c r="V171" s="113" t="s">
        <v>1035</v>
      </c>
      <c r="W171" s="77" t="s">
        <v>447</v>
      </c>
      <c r="X171" s="78" t="s">
        <v>35</v>
      </c>
    </row>
    <row r="172" spans="1:24" ht="101.25" customHeight="1" x14ac:dyDescent="0.2">
      <c r="A172" s="150"/>
      <c r="B172" s="113" t="s">
        <v>1075</v>
      </c>
      <c r="C172" s="106"/>
      <c r="D172" s="105" t="s">
        <v>413</v>
      </c>
      <c r="E172" s="105"/>
      <c r="F172" s="105"/>
      <c r="G172" s="105"/>
      <c r="H172" s="105" t="s">
        <v>413</v>
      </c>
      <c r="I172" s="113"/>
      <c r="J172" s="113"/>
      <c r="K172" s="105"/>
      <c r="L172" s="105"/>
      <c r="M172" s="105"/>
      <c r="N172" s="102" t="s">
        <v>1039</v>
      </c>
      <c r="O172" s="105"/>
      <c r="P172" s="105"/>
      <c r="Q172" s="105"/>
      <c r="R172" s="107"/>
      <c r="S172" s="108" t="s">
        <v>1036</v>
      </c>
      <c r="T172" s="108" t="s">
        <v>1037</v>
      </c>
      <c r="U172" s="76" t="s">
        <v>454</v>
      </c>
      <c r="V172" s="113" t="s">
        <v>1038</v>
      </c>
      <c r="W172" s="77" t="s">
        <v>447</v>
      </c>
      <c r="X172" s="78" t="s">
        <v>35</v>
      </c>
    </row>
    <row r="173" spans="1:24" ht="101.25" customHeight="1" x14ac:dyDescent="0.2">
      <c r="A173" s="150"/>
      <c r="B173" s="113" t="s">
        <v>1075</v>
      </c>
      <c r="C173" s="106"/>
      <c r="D173" s="105" t="s">
        <v>413</v>
      </c>
      <c r="E173" s="105"/>
      <c r="F173" s="105"/>
      <c r="G173" s="105"/>
      <c r="H173" s="105" t="s">
        <v>413</v>
      </c>
      <c r="I173" s="113"/>
      <c r="J173" s="113"/>
      <c r="K173" s="105"/>
      <c r="L173" s="105"/>
      <c r="M173" s="105"/>
      <c r="N173" s="102" t="s">
        <v>1039</v>
      </c>
      <c r="O173" s="105"/>
      <c r="P173" s="105"/>
      <c r="Q173" s="105"/>
      <c r="R173" s="107"/>
      <c r="S173" s="108" t="s">
        <v>1040</v>
      </c>
      <c r="T173" s="108" t="s">
        <v>1041</v>
      </c>
      <c r="U173" s="76" t="s">
        <v>454</v>
      </c>
      <c r="V173" s="113" t="s">
        <v>1042</v>
      </c>
      <c r="W173" s="77" t="s">
        <v>447</v>
      </c>
      <c r="X173" s="78" t="s">
        <v>35</v>
      </c>
    </row>
    <row r="174" spans="1:24" ht="101.25" customHeight="1" x14ac:dyDescent="0.2">
      <c r="A174" s="150"/>
      <c r="B174" s="113" t="s">
        <v>1076</v>
      </c>
      <c r="C174" s="106"/>
      <c r="D174" s="105" t="s">
        <v>413</v>
      </c>
      <c r="E174" s="105"/>
      <c r="F174" s="105"/>
      <c r="G174" s="105"/>
      <c r="H174" s="105" t="s">
        <v>413</v>
      </c>
      <c r="I174" s="113"/>
      <c r="J174" s="113"/>
      <c r="K174" s="105"/>
      <c r="L174" s="105"/>
      <c r="M174" s="105"/>
      <c r="N174" s="102"/>
      <c r="O174" s="105" t="s">
        <v>600</v>
      </c>
      <c r="P174" s="105"/>
      <c r="Q174" s="105"/>
      <c r="R174" s="107"/>
      <c r="S174" s="108" t="s">
        <v>1043</v>
      </c>
      <c r="T174" s="108" t="s">
        <v>1044</v>
      </c>
      <c r="U174" s="76" t="s">
        <v>454</v>
      </c>
      <c r="V174" s="113" t="s">
        <v>1047</v>
      </c>
      <c r="W174" s="77" t="s">
        <v>447</v>
      </c>
      <c r="X174" s="78" t="s">
        <v>35</v>
      </c>
    </row>
    <row r="175" spans="1:24" ht="101.25" customHeight="1" x14ac:dyDescent="0.2">
      <c r="A175" s="150"/>
      <c r="B175" s="113" t="s">
        <v>1076</v>
      </c>
      <c r="C175" s="106"/>
      <c r="D175" s="105" t="s">
        <v>413</v>
      </c>
      <c r="E175" s="105"/>
      <c r="F175" s="105"/>
      <c r="G175" s="105"/>
      <c r="H175" s="105" t="s">
        <v>413</v>
      </c>
      <c r="I175" s="113"/>
      <c r="J175" s="113"/>
      <c r="K175" s="105"/>
      <c r="L175" s="105"/>
      <c r="M175" s="105"/>
      <c r="N175" s="102"/>
      <c r="O175" s="105" t="s">
        <v>600</v>
      </c>
      <c r="P175" s="105"/>
      <c r="Q175" s="105"/>
      <c r="R175" s="107"/>
      <c r="S175" s="108" t="s">
        <v>1045</v>
      </c>
      <c r="T175" s="108" t="s">
        <v>1046</v>
      </c>
      <c r="U175" s="76" t="s">
        <v>454</v>
      </c>
      <c r="V175" s="113" t="s">
        <v>1054</v>
      </c>
      <c r="W175" s="77" t="s">
        <v>447</v>
      </c>
      <c r="X175" s="78" t="s">
        <v>35</v>
      </c>
    </row>
    <row r="176" spans="1:24" ht="101.25" customHeight="1" x14ac:dyDescent="0.2">
      <c r="A176" s="150"/>
      <c r="B176" s="113" t="s">
        <v>1076</v>
      </c>
      <c r="C176" s="106"/>
      <c r="D176" s="105" t="s">
        <v>413</v>
      </c>
      <c r="E176" s="105"/>
      <c r="F176" s="105"/>
      <c r="G176" s="105"/>
      <c r="H176" s="105" t="s">
        <v>413</v>
      </c>
      <c r="I176" s="113"/>
      <c r="J176" s="113"/>
      <c r="K176" s="105"/>
      <c r="L176" s="105"/>
      <c r="M176" s="105"/>
      <c r="N176" s="102"/>
      <c r="O176" s="105" t="s">
        <v>600</v>
      </c>
      <c r="P176" s="105"/>
      <c r="Q176" s="105"/>
      <c r="R176" s="107"/>
      <c r="S176" s="108" t="s">
        <v>1049</v>
      </c>
      <c r="T176" s="108" t="s">
        <v>1050</v>
      </c>
      <c r="U176" s="76" t="s">
        <v>454</v>
      </c>
      <c r="V176" s="113" t="s">
        <v>1048</v>
      </c>
      <c r="W176" s="77" t="s">
        <v>447</v>
      </c>
      <c r="X176" s="78" t="s">
        <v>35</v>
      </c>
    </row>
    <row r="177" spans="1:24" ht="101.25" customHeight="1" x14ac:dyDescent="0.2">
      <c r="A177" s="150"/>
      <c r="B177" s="113" t="s">
        <v>1076</v>
      </c>
      <c r="C177" s="106"/>
      <c r="D177" s="105" t="s">
        <v>413</v>
      </c>
      <c r="E177" s="105"/>
      <c r="F177" s="105"/>
      <c r="G177" s="105"/>
      <c r="H177" s="105" t="s">
        <v>413</v>
      </c>
      <c r="I177" s="113"/>
      <c r="J177" s="113"/>
      <c r="K177" s="105"/>
      <c r="L177" s="105"/>
      <c r="M177" s="105"/>
      <c r="N177" s="102"/>
      <c r="O177" s="105" t="s">
        <v>600</v>
      </c>
      <c r="P177" s="105"/>
      <c r="Q177" s="105"/>
      <c r="R177" s="107"/>
      <c r="S177" s="108" t="s">
        <v>1051</v>
      </c>
      <c r="T177" s="108" t="s">
        <v>1052</v>
      </c>
      <c r="U177" s="76" t="s">
        <v>454</v>
      </c>
      <c r="V177" s="113" t="s">
        <v>1053</v>
      </c>
      <c r="W177" s="77" t="s">
        <v>447</v>
      </c>
      <c r="X177" s="78" t="s">
        <v>35</v>
      </c>
    </row>
    <row r="178" spans="1:24" ht="101.25" customHeight="1" x14ac:dyDescent="0.2">
      <c r="A178" s="150"/>
      <c r="B178" s="113" t="s">
        <v>1076</v>
      </c>
      <c r="C178" s="106"/>
      <c r="D178" s="105" t="s">
        <v>413</v>
      </c>
      <c r="E178" s="105"/>
      <c r="F178" s="105"/>
      <c r="G178" s="105"/>
      <c r="H178" s="105" t="s">
        <v>413</v>
      </c>
      <c r="I178" s="113"/>
      <c r="J178" s="113"/>
      <c r="K178" s="105"/>
      <c r="L178" s="105"/>
      <c r="M178" s="105"/>
      <c r="N178" s="102"/>
      <c r="O178" s="105" t="s">
        <v>600</v>
      </c>
      <c r="P178" s="105"/>
      <c r="Q178" s="105"/>
      <c r="R178" s="107"/>
      <c r="S178" s="108" t="s">
        <v>1057</v>
      </c>
      <c r="T178" s="108" t="s">
        <v>1058</v>
      </c>
      <c r="U178" s="76" t="s">
        <v>454</v>
      </c>
      <c r="V178" s="113" t="s">
        <v>1055</v>
      </c>
      <c r="W178" s="77" t="s">
        <v>447</v>
      </c>
      <c r="X178" s="78" t="s">
        <v>35</v>
      </c>
    </row>
    <row r="179" spans="1:24" ht="101.25" customHeight="1" x14ac:dyDescent="0.2">
      <c r="A179" s="150"/>
      <c r="B179" s="113" t="s">
        <v>1077</v>
      </c>
      <c r="C179" s="106"/>
      <c r="D179" s="105" t="s">
        <v>413</v>
      </c>
      <c r="E179" s="105"/>
      <c r="F179" s="105"/>
      <c r="G179" s="105"/>
      <c r="H179" s="105" t="s">
        <v>413</v>
      </c>
      <c r="I179" s="113"/>
      <c r="J179" s="113"/>
      <c r="K179" s="105"/>
      <c r="L179" s="105"/>
      <c r="M179" s="105"/>
      <c r="N179" s="102"/>
      <c r="O179" s="105" t="s">
        <v>1061</v>
      </c>
      <c r="P179" s="105"/>
      <c r="Q179" s="105"/>
      <c r="R179" s="107"/>
      <c r="S179" s="108" t="s">
        <v>1059</v>
      </c>
      <c r="T179" s="108" t="s">
        <v>1060</v>
      </c>
      <c r="U179" s="76" t="s">
        <v>454</v>
      </c>
      <c r="V179" s="113" t="s">
        <v>1056</v>
      </c>
      <c r="W179" s="77" t="s">
        <v>447</v>
      </c>
      <c r="X179" s="78" t="s">
        <v>35</v>
      </c>
    </row>
    <row r="180" spans="1:24" ht="101.25" customHeight="1" x14ac:dyDescent="0.2">
      <c r="A180" s="150"/>
      <c r="B180" s="113" t="s">
        <v>1076</v>
      </c>
      <c r="C180" s="106"/>
      <c r="D180" s="105" t="s">
        <v>413</v>
      </c>
      <c r="E180" s="105"/>
      <c r="F180" s="105"/>
      <c r="G180" s="105"/>
      <c r="H180" s="105" t="s">
        <v>413</v>
      </c>
      <c r="I180" s="113"/>
      <c r="J180" s="113"/>
      <c r="K180" s="105"/>
      <c r="L180" s="105"/>
      <c r="M180" s="105"/>
      <c r="N180" s="102"/>
      <c r="O180" s="105" t="s">
        <v>1065</v>
      </c>
      <c r="P180" s="105"/>
      <c r="Q180" s="105"/>
      <c r="R180" s="107"/>
      <c r="S180" s="108" t="s">
        <v>1062</v>
      </c>
      <c r="T180" s="108" t="s">
        <v>1063</v>
      </c>
      <c r="U180" s="76" t="s">
        <v>454</v>
      </c>
      <c r="V180" s="113" t="s">
        <v>1064</v>
      </c>
      <c r="W180" s="77" t="s">
        <v>447</v>
      </c>
      <c r="X180" s="78" t="s">
        <v>35</v>
      </c>
    </row>
    <row r="181" spans="1:24" ht="101.25" customHeight="1" x14ac:dyDescent="0.2">
      <c r="A181" s="150"/>
      <c r="B181" s="113" t="s">
        <v>1076</v>
      </c>
      <c r="C181" s="106"/>
      <c r="D181" s="105" t="s">
        <v>413</v>
      </c>
      <c r="E181" s="105"/>
      <c r="F181" s="105"/>
      <c r="G181" s="105"/>
      <c r="H181" s="105" t="s">
        <v>413</v>
      </c>
      <c r="I181" s="113"/>
      <c r="J181" s="113"/>
      <c r="K181" s="105"/>
      <c r="L181" s="105"/>
      <c r="M181" s="105"/>
      <c r="N181" s="102"/>
      <c r="O181" s="105" t="s">
        <v>1065</v>
      </c>
      <c r="P181" s="105"/>
      <c r="Q181" s="105"/>
      <c r="R181" s="107"/>
      <c r="S181" s="108" t="s">
        <v>1066</v>
      </c>
      <c r="T181" s="108" t="s">
        <v>1067</v>
      </c>
      <c r="U181" s="76" t="s">
        <v>454</v>
      </c>
      <c r="V181" s="113" t="s">
        <v>1068</v>
      </c>
      <c r="W181" s="77" t="s">
        <v>447</v>
      </c>
      <c r="X181" s="78" t="s">
        <v>35</v>
      </c>
    </row>
    <row r="182" spans="1:24" ht="101.25" customHeight="1" x14ac:dyDescent="0.2">
      <c r="A182" s="150"/>
      <c r="B182" s="113" t="s">
        <v>1076</v>
      </c>
      <c r="C182" s="106"/>
      <c r="D182" s="105" t="s">
        <v>413</v>
      </c>
      <c r="E182" s="105"/>
      <c r="F182" s="105"/>
      <c r="G182" s="105"/>
      <c r="H182" s="105" t="s">
        <v>413</v>
      </c>
      <c r="I182" s="113"/>
      <c r="J182" s="113"/>
      <c r="K182" s="105"/>
      <c r="L182" s="105"/>
      <c r="M182" s="105"/>
      <c r="N182" s="102"/>
      <c r="O182" s="105" t="s">
        <v>1065</v>
      </c>
      <c r="P182" s="105"/>
      <c r="Q182" s="105"/>
      <c r="R182" s="107"/>
      <c r="S182" s="108" t="s">
        <v>1069</v>
      </c>
      <c r="T182" s="108" t="s">
        <v>1070</v>
      </c>
      <c r="U182" s="76" t="s">
        <v>454</v>
      </c>
      <c r="V182" s="113" t="s">
        <v>1071</v>
      </c>
      <c r="W182" s="77" t="s">
        <v>447</v>
      </c>
      <c r="X182" s="78" t="s">
        <v>35</v>
      </c>
    </row>
    <row r="183" spans="1:24" ht="101.25" customHeight="1" x14ac:dyDescent="0.2">
      <c r="A183" s="151"/>
      <c r="B183" s="113" t="s">
        <v>1076</v>
      </c>
      <c r="C183" s="106"/>
      <c r="D183" s="105" t="s">
        <v>413</v>
      </c>
      <c r="E183" s="105"/>
      <c r="F183" s="105"/>
      <c r="G183" s="105"/>
      <c r="H183" s="105" t="s">
        <v>413</v>
      </c>
      <c r="I183" s="113"/>
      <c r="J183" s="113"/>
      <c r="K183" s="105"/>
      <c r="L183" s="105"/>
      <c r="M183" s="105"/>
      <c r="N183" s="102"/>
      <c r="O183" s="105" t="s">
        <v>1065</v>
      </c>
      <c r="P183" s="105"/>
      <c r="Q183" s="105"/>
      <c r="R183" s="107"/>
      <c r="S183" s="108" t="s">
        <v>1072</v>
      </c>
      <c r="T183" s="108" t="s">
        <v>1073</v>
      </c>
      <c r="U183" s="76" t="s">
        <v>454</v>
      </c>
      <c r="V183" s="113" t="s">
        <v>1074</v>
      </c>
      <c r="W183" s="77" t="s">
        <v>447</v>
      </c>
      <c r="X183" s="78" t="s">
        <v>35</v>
      </c>
    </row>
    <row r="184" spans="1:24" ht="60" x14ac:dyDescent="0.2">
      <c r="A184" s="143" t="s">
        <v>969</v>
      </c>
      <c r="B184" s="94" t="s">
        <v>449</v>
      </c>
      <c r="C184" s="88"/>
      <c r="D184" s="75" t="s">
        <v>413</v>
      </c>
      <c r="E184" s="75" t="s">
        <v>413</v>
      </c>
      <c r="F184" s="75" t="s">
        <v>413</v>
      </c>
      <c r="G184" s="75" t="s">
        <v>413</v>
      </c>
      <c r="H184" s="75"/>
      <c r="I184" s="75" t="s">
        <v>413</v>
      </c>
      <c r="J184" s="75" t="s">
        <v>413</v>
      </c>
      <c r="K184" s="112"/>
      <c r="L184" s="101"/>
      <c r="M184" s="101"/>
      <c r="N184" s="102" t="s">
        <v>74</v>
      </c>
      <c r="O184" s="101"/>
      <c r="P184" s="101"/>
      <c r="Q184" s="101"/>
      <c r="R184" s="100"/>
      <c r="S184" s="108" t="s">
        <v>914</v>
      </c>
      <c r="T184" s="108" t="s">
        <v>915</v>
      </c>
      <c r="U184" s="76" t="s">
        <v>454</v>
      </c>
      <c r="V184" s="68" t="s">
        <v>931</v>
      </c>
      <c r="W184" s="77" t="s">
        <v>913</v>
      </c>
      <c r="X184" s="78" t="s">
        <v>35</v>
      </c>
    </row>
    <row r="185" spans="1:24" ht="60" x14ac:dyDescent="0.2">
      <c r="A185" s="144"/>
      <c r="B185" s="94" t="s">
        <v>449</v>
      </c>
      <c r="C185" s="88"/>
      <c r="D185" s="75" t="s">
        <v>413</v>
      </c>
      <c r="E185" s="75" t="s">
        <v>413</v>
      </c>
      <c r="F185" s="75" t="s">
        <v>413</v>
      </c>
      <c r="G185" s="75" t="s">
        <v>413</v>
      </c>
      <c r="H185" s="75"/>
      <c r="I185" s="75" t="s">
        <v>413</v>
      </c>
      <c r="J185" s="75" t="s">
        <v>413</v>
      </c>
      <c r="K185" s="112"/>
      <c r="L185" s="97"/>
      <c r="M185" s="97"/>
      <c r="N185" s="102" t="s">
        <v>74</v>
      </c>
      <c r="O185" s="97"/>
      <c r="P185" s="97"/>
      <c r="Q185" s="97"/>
      <c r="R185" s="96"/>
      <c r="S185" s="108" t="s">
        <v>916</v>
      </c>
      <c r="T185" s="108" t="s">
        <v>917</v>
      </c>
      <c r="U185" s="76" t="s">
        <v>454</v>
      </c>
      <c r="V185" s="68" t="s">
        <v>930</v>
      </c>
      <c r="W185" s="77" t="s">
        <v>913</v>
      </c>
      <c r="X185" s="78" t="s">
        <v>35</v>
      </c>
    </row>
    <row r="186" spans="1:24" ht="60" x14ac:dyDescent="0.2">
      <c r="A186" s="144"/>
      <c r="B186" s="94" t="s">
        <v>449</v>
      </c>
      <c r="C186" s="88"/>
      <c r="D186" s="75" t="s">
        <v>413</v>
      </c>
      <c r="E186" s="75" t="s">
        <v>413</v>
      </c>
      <c r="F186" s="75" t="s">
        <v>413</v>
      </c>
      <c r="G186" s="75" t="s">
        <v>413</v>
      </c>
      <c r="H186" s="75"/>
      <c r="I186" s="75" t="s">
        <v>413</v>
      </c>
      <c r="J186" s="75" t="s">
        <v>413</v>
      </c>
      <c r="K186" s="112"/>
      <c r="L186" s="97"/>
      <c r="M186" s="97"/>
      <c r="N186" s="102" t="s">
        <v>74</v>
      </c>
      <c r="O186" s="97"/>
      <c r="P186" s="97"/>
      <c r="Q186" s="97"/>
      <c r="R186" s="96"/>
      <c r="S186" s="108" t="s">
        <v>918</v>
      </c>
      <c r="T186" s="108" t="s">
        <v>919</v>
      </c>
      <c r="U186" s="76" t="s">
        <v>454</v>
      </c>
      <c r="V186" s="68" t="s">
        <v>932</v>
      </c>
      <c r="W186" s="77" t="s">
        <v>913</v>
      </c>
      <c r="X186" s="78" t="s">
        <v>35</v>
      </c>
    </row>
    <row r="187" spans="1:24" ht="75" x14ac:dyDescent="0.2">
      <c r="A187" s="144"/>
      <c r="B187" s="112" t="s">
        <v>970</v>
      </c>
      <c r="C187" s="88"/>
      <c r="D187" s="75" t="s">
        <v>413</v>
      </c>
      <c r="E187" s="75" t="s">
        <v>413</v>
      </c>
      <c r="F187" s="75" t="s">
        <v>413</v>
      </c>
      <c r="G187" s="75" t="s">
        <v>413</v>
      </c>
      <c r="H187" s="75" t="s">
        <v>413</v>
      </c>
      <c r="I187" s="75" t="s">
        <v>413</v>
      </c>
      <c r="J187" s="75" t="s">
        <v>413</v>
      </c>
      <c r="K187" s="112" t="s">
        <v>413</v>
      </c>
      <c r="L187" s="97"/>
      <c r="M187" s="97" t="s">
        <v>934</v>
      </c>
      <c r="N187" s="97"/>
      <c r="O187" s="97"/>
      <c r="P187" s="97"/>
      <c r="Q187" s="97"/>
      <c r="R187" s="96"/>
      <c r="S187" s="108" t="s">
        <v>920</v>
      </c>
      <c r="T187" s="108" t="s">
        <v>921</v>
      </c>
      <c r="U187" s="76" t="s">
        <v>454</v>
      </c>
      <c r="V187" s="68" t="s">
        <v>933</v>
      </c>
      <c r="W187" s="77" t="s">
        <v>913</v>
      </c>
      <c r="X187" s="78" t="s">
        <v>35</v>
      </c>
    </row>
    <row r="188" spans="1:24" ht="60" x14ac:dyDescent="0.2">
      <c r="A188" s="144"/>
      <c r="B188" s="94" t="s">
        <v>449</v>
      </c>
      <c r="C188" s="88"/>
      <c r="D188" s="75" t="s">
        <v>413</v>
      </c>
      <c r="E188" s="75" t="s">
        <v>413</v>
      </c>
      <c r="F188" s="75" t="s">
        <v>413</v>
      </c>
      <c r="G188" s="75" t="s">
        <v>413</v>
      </c>
      <c r="H188" s="75"/>
      <c r="I188" s="75" t="s">
        <v>413</v>
      </c>
      <c r="J188" s="75" t="s">
        <v>413</v>
      </c>
      <c r="K188" s="97"/>
      <c r="L188" s="97"/>
      <c r="M188" s="97"/>
      <c r="N188" s="102" t="s">
        <v>74</v>
      </c>
      <c r="O188" s="97"/>
      <c r="P188" s="97"/>
      <c r="Q188" s="97"/>
      <c r="R188" s="96"/>
      <c r="S188" s="108" t="s">
        <v>922</v>
      </c>
      <c r="T188" s="108" t="s">
        <v>923</v>
      </c>
      <c r="U188" s="76" t="s">
        <v>454</v>
      </c>
      <c r="V188" s="68" t="s">
        <v>935</v>
      </c>
      <c r="W188" s="77" t="s">
        <v>913</v>
      </c>
      <c r="X188" s="78" t="s">
        <v>35</v>
      </c>
    </row>
    <row r="189" spans="1:24" ht="60" x14ac:dyDescent="0.2">
      <c r="A189" s="144"/>
      <c r="B189" s="94" t="s">
        <v>449</v>
      </c>
      <c r="C189" s="88"/>
      <c r="D189" s="75" t="s">
        <v>413</v>
      </c>
      <c r="E189" s="75" t="s">
        <v>413</v>
      </c>
      <c r="F189" s="75" t="s">
        <v>413</v>
      </c>
      <c r="G189" s="75" t="s">
        <v>413</v>
      </c>
      <c r="H189" s="75"/>
      <c r="I189" s="75" t="s">
        <v>413</v>
      </c>
      <c r="J189" s="75" t="s">
        <v>413</v>
      </c>
      <c r="K189" s="97"/>
      <c r="L189" s="97"/>
      <c r="M189" s="97"/>
      <c r="N189" s="102" t="s">
        <v>74</v>
      </c>
      <c r="O189" s="97"/>
      <c r="P189" s="97"/>
      <c r="Q189" s="97"/>
      <c r="R189" s="96"/>
      <c r="S189" s="108" t="s">
        <v>924</v>
      </c>
      <c r="T189" s="108" t="s">
        <v>925</v>
      </c>
      <c r="U189" s="76" t="s">
        <v>454</v>
      </c>
      <c r="V189" s="68" t="s">
        <v>936</v>
      </c>
      <c r="W189" s="77" t="s">
        <v>913</v>
      </c>
      <c r="X189" s="78" t="s">
        <v>35</v>
      </c>
    </row>
    <row r="190" spans="1:24" ht="60" x14ac:dyDescent="0.2">
      <c r="A190" s="144"/>
      <c r="B190" s="94" t="s">
        <v>450</v>
      </c>
      <c r="C190" s="88"/>
      <c r="D190" s="75" t="s">
        <v>413</v>
      </c>
      <c r="E190" s="75" t="s">
        <v>413</v>
      </c>
      <c r="F190" s="75" t="s">
        <v>413</v>
      </c>
      <c r="G190" s="75" t="s">
        <v>413</v>
      </c>
      <c r="H190" s="75"/>
      <c r="I190" s="75" t="s">
        <v>413</v>
      </c>
      <c r="J190" s="75" t="s">
        <v>413</v>
      </c>
      <c r="K190" s="97"/>
      <c r="L190" s="97"/>
      <c r="M190" s="97"/>
      <c r="N190" s="97" t="s">
        <v>559</v>
      </c>
      <c r="O190" s="97"/>
      <c r="P190" s="97"/>
      <c r="Q190" s="97"/>
      <c r="R190" s="96"/>
      <c r="S190" s="108" t="s">
        <v>926</v>
      </c>
      <c r="T190" s="108" t="s">
        <v>927</v>
      </c>
      <c r="U190" s="76" t="s">
        <v>454</v>
      </c>
      <c r="V190" s="68" t="s">
        <v>937</v>
      </c>
      <c r="W190" s="77" t="s">
        <v>913</v>
      </c>
      <c r="X190" s="78" t="s">
        <v>35</v>
      </c>
    </row>
    <row r="191" spans="1:24" ht="60" x14ac:dyDescent="0.2">
      <c r="A191" s="144"/>
      <c r="B191" s="94" t="s">
        <v>450</v>
      </c>
      <c r="C191" s="88"/>
      <c r="D191" s="75" t="s">
        <v>413</v>
      </c>
      <c r="E191" s="75" t="s">
        <v>413</v>
      </c>
      <c r="F191" s="75" t="s">
        <v>413</v>
      </c>
      <c r="G191" s="75" t="s">
        <v>413</v>
      </c>
      <c r="H191" s="75"/>
      <c r="I191" s="75" t="s">
        <v>413</v>
      </c>
      <c r="J191" s="75" t="s">
        <v>413</v>
      </c>
      <c r="K191" s="97"/>
      <c r="L191" s="97"/>
      <c r="M191" s="97"/>
      <c r="N191" s="104" t="s">
        <v>559</v>
      </c>
      <c r="O191" s="97"/>
      <c r="P191" s="97"/>
      <c r="Q191" s="97"/>
      <c r="R191" s="96"/>
      <c r="S191" s="108" t="s">
        <v>928</v>
      </c>
      <c r="T191" s="108" t="s">
        <v>929</v>
      </c>
      <c r="U191" s="76" t="s">
        <v>454</v>
      </c>
      <c r="V191" s="68" t="s">
        <v>937</v>
      </c>
      <c r="W191" s="77" t="s">
        <v>913</v>
      </c>
      <c r="X191" s="78" t="s">
        <v>35</v>
      </c>
    </row>
    <row r="192" spans="1:24" ht="45" x14ac:dyDescent="0.2">
      <c r="A192" s="145"/>
      <c r="B192" s="111" t="s">
        <v>971</v>
      </c>
      <c r="C192" s="67"/>
      <c r="D192" s="112" t="s">
        <v>413</v>
      </c>
      <c r="E192" s="112"/>
      <c r="F192" s="112"/>
      <c r="G192" s="112"/>
      <c r="H192" s="112" t="s">
        <v>413</v>
      </c>
      <c r="I192" s="112"/>
      <c r="J192" s="112"/>
      <c r="K192" s="112" t="s">
        <v>413</v>
      </c>
      <c r="L192" s="97"/>
      <c r="M192" s="97"/>
      <c r="N192" s="97"/>
      <c r="O192" s="104" t="s">
        <v>631</v>
      </c>
      <c r="P192" s="97"/>
      <c r="Q192" s="97"/>
      <c r="R192" s="96"/>
      <c r="S192" s="108" t="s">
        <v>938</v>
      </c>
      <c r="T192" s="108" t="s">
        <v>939</v>
      </c>
      <c r="U192" s="76" t="s">
        <v>454</v>
      </c>
      <c r="V192" s="68" t="s">
        <v>940</v>
      </c>
      <c r="W192" s="77" t="s">
        <v>913</v>
      </c>
      <c r="X192" s="78" t="s">
        <v>35</v>
      </c>
    </row>
    <row r="193" spans="1:24" ht="16" thickBot="1" x14ac:dyDescent="0.25">
      <c r="A193" s="90"/>
      <c r="B193" s="93"/>
      <c r="C193" s="70"/>
      <c r="D193" s="71"/>
      <c r="E193" s="71"/>
      <c r="F193" s="71"/>
      <c r="G193" s="71"/>
      <c r="H193" s="71"/>
      <c r="I193" s="71"/>
      <c r="J193" s="71"/>
      <c r="K193" s="71"/>
      <c r="L193" s="71"/>
      <c r="M193" s="71"/>
      <c r="N193" s="71"/>
      <c r="O193" s="71"/>
      <c r="P193" s="71"/>
      <c r="Q193" s="71"/>
      <c r="R193" s="93"/>
      <c r="S193" s="71"/>
      <c r="T193" s="71"/>
      <c r="U193" s="70"/>
      <c r="V193" s="72"/>
      <c r="W193" s="72"/>
      <c r="X193" s="73"/>
    </row>
    <row r="194" spans="1:24" ht="28" x14ac:dyDescent="0.2">
      <c r="A194" s="131" t="s">
        <v>88</v>
      </c>
      <c r="B194" s="132"/>
      <c r="C194" s="63"/>
      <c r="D194" s="64">
        <f>COUNTIF(D$5:D$34,"√")</f>
        <v>30</v>
      </c>
      <c r="E194" s="64">
        <f t="shared" ref="E194:K194" si="0">COUNTIF(E$5:E$34,"√")</f>
        <v>22</v>
      </c>
      <c r="F194" s="64">
        <f t="shared" si="0"/>
        <v>22</v>
      </c>
      <c r="G194" s="64">
        <f t="shared" si="0"/>
        <v>22</v>
      </c>
      <c r="H194" s="64">
        <f t="shared" si="0"/>
        <v>11</v>
      </c>
      <c r="I194" s="64">
        <f t="shared" si="0"/>
        <v>22</v>
      </c>
      <c r="J194" s="64">
        <f t="shared" si="0"/>
        <v>20</v>
      </c>
      <c r="K194" s="64">
        <f t="shared" si="0"/>
        <v>11</v>
      </c>
      <c r="L194" s="65" t="s">
        <v>80</v>
      </c>
      <c r="M194" s="65" t="s">
        <v>76</v>
      </c>
      <c r="N194" s="65" t="s">
        <v>70</v>
      </c>
      <c r="O194" s="65" t="s">
        <v>21</v>
      </c>
      <c r="P194" s="65" t="s">
        <v>56</v>
      </c>
      <c r="Q194" s="65" t="s">
        <v>46</v>
      </c>
      <c r="R194" s="65"/>
      <c r="S194" s="63"/>
      <c r="T194" s="63"/>
      <c r="U194" s="63"/>
      <c r="V194" s="63"/>
      <c r="W194" s="63"/>
      <c r="X194" s="66" t="s">
        <v>34</v>
      </c>
    </row>
    <row r="195" spans="1:24" x14ac:dyDescent="0.2">
      <c r="A195" s="133"/>
      <c r="B195" s="134"/>
      <c r="C195" s="15"/>
      <c r="D195" s="16"/>
      <c r="E195" s="16"/>
      <c r="F195" s="16"/>
      <c r="G195" s="16"/>
      <c r="H195" s="16"/>
      <c r="I195" s="16"/>
      <c r="J195" s="16"/>
      <c r="K195" s="16"/>
      <c r="L195" s="20">
        <f>COUNTIF(L$5:L$193,"机制设计不健全")</f>
        <v>5</v>
      </c>
      <c r="M195" s="24">
        <f>COUNTIF(M$5:M$193,"机构设置不健全")</f>
        <v>3</v>
      </c>
      <c r="N195" s="24">
        <f>COUNTIF(N$5:N$193,"领域制度缺失")</f>
        <v>0</v>
      </c>
      <c r="O195" s="24">
        <f>COUNTIF(O$5:O$193,"流程缺失")</f>
        <v>75</v>
      </c>
      <c r="P195" s="24">
        <f>COUNTIF(P$5:P$193,"数据流程缺失")</f>
        <v>0</v>
      </c>
      <c r="Q195" s="24">
        <f>COUNTIF(Q$5:Q$193,"机制未运行")</f>
        <v>0</v>
      </c>
      <c r="R195" s="25"/>
      <c r="S195" s="15"/>
      <c r="T195" s="15"/>
      <c r="U195" s="15"/>
      <c r="V195" s="15"/>
      <c r="W195" s="15"/>
      <c r="X195" s="21">
        <f>COUNTIF(X$5:X$193,"对标")</f>
        <v>188</v>
      </c>
    </row>
    <row r="196" spans="1:24" ht="28" x14ac:dyDescent="0.2">
      <c r="A196" s="133"/>
      <c r="B196" s="134"/>
      <c r="C196" s="15"/>
      <c r="D196" s="16"/>
      <c r="E196" s="16"/>
      <c r="F196" s="16"/>
      <c r="G196" s="16"/>
      <c r="H196" s="16"/>
      <c r="I196" s="16"/>
      <c r="J196" s="16"/>
      <c r="K196" s="16"/>
      <c r="L196" s="16"/>
      <c r="M196" s="16" t="s">
        <v>78</v>
      </c>
      <c r="N196" s="16" t="s">
        <v>72</v>
      </c>
      <c r="O196" s="16" t="s">
        <v>58</v>
      </c>
      <c r="P196" s="16" t="s">
        <v>58</v>
      </c>
      <c r="Q196" s="16" t="s">
        <v>48</v>
      </c>
      <c r="R196" s="16"/>
      <c r="S196" s="15"/>
      <c r="T196" s="15"/>
      <c r="U196" s="15"/>
      <c r="V196" s="15"/>
      <c r="W196" s="15"/>
      <c r="X196" s="17" t="s">
        <v>36</v>
      </c>
    </row>
    <row r="197" spans="1:24" x14ac:dyDescent="0.2">
      <c r="A197" s="133"/>
      <c r="B197" s="134"/>
      <c r="C197" s="15"/>
      <c r="D197" s="16"/>
      <c r="E197" s="16"/>
      <c r="F197" s="16"/>
      <c r="G197" s="16"/>
      <c r="H197" s="16"/>
      <c r="I197" s="16"/>
      <c r="J197" s="16"/>
      <c r="K197" s="16"/>
      <c r="L197" s="16"/>
      <c r="M197" s="20">
        <f>COUNTIF(M$5:M$193,"机构职能不健全")</f>
        <v>1</v>
      </c>
      <c r="N197" s="24">
        <f>COUNTIF(N$5:N$193,"环节缺失")</f>
        <v>26</v>
      </c>
      <c r="O197" s="24">
        <f>COUNTIF(O$5:O$193,"关键控制点缺失")</f>
        <v>16</v>
      </c>
      <c r="P197" s="24">
        <f>COUNTIF(P$5:P$193,"关键控制点缺失")</f>
        <v>0</v>
      </c>
      <c r="Q197" s="24">
        <f>COUNTIF(Q$5:Q$193,"机构职能未落实")</f>
        <v>0</v>
      </c>
      <c r="R197" s="25"/>
      <c r="S197" s="15"/>
      <c r="T197" s="15"/>
      <c r="U197" s="15"/>
      <c r="V197" s="15"/>
      <c r="W197" s="15"/>
      <c r="X197" s="21">
        <f>COUNTIF(X$5:X$193,"内控报告检查")</f>
        <v>0</v>
      </c>
    </row>
    <row r="198" spans="1:24" ht="28" x14ac:dyDescent="0.2">
      <c r="A198" s="133"/>
      <c r="B198" s="134"/>
      <c r="C198" s="15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 t="s">
        <v>74</v>
      </c>
      <c r="O198" s="16" t="s">
        <v>68</v>
      </c>
      <c r="P198" s="16" t="s">
        <v>60</v>
      </c>
      <c r="Q198" s="16" t="s">
        <v>50</v>
      </c>
      <c r="R198" s="16"/>
      <c r="S198" s="15"/>
      <c r="T198" s="15"/>
      <c r="U198" s="15"/>
      <c r="V198" s="15"/>
      <c r="W198" s="15"/>
      <c r="X198" s="17" t="s">
        <v>38</v>
      </c>
    </row>
    <row r="199" spans="1:24" ht="15" customHeight="1" x14ac:dyDescent="0.2">
      <c r="A199" s="133"/>
      <c r="B199" s="134"/>
      <c r="C199" s="15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20">
        <f>COUNTIF(N$5:N$193,"关键控制内容缺失")</f>
        <v>53</v>
      </c>
      <c r="O199" s="20">
        <f>COUNTIF(O$5:O$193,"节点控制要素缺失")</f>
        <v>4</v>
      </c>
      <c r="P199" s="24">
        <f>COUNTIF(P$5:P$193,"控制要素缺失")</f>
        <v>0</v>
      </c>
      <c r="Q199" s="24">
        <f>COUNTIF(Q$5:Q$193,"制度未执行")</f>
        <v>0</v>
      </c>
      <c r="R199" s="25"/>
      <c r="S199" s="15"/>
      <c r="T199" s="15"/>
      <c r="U199" s="15"/>
      <c r="V199" s="15"/>
      <c r="W199" s="15"/>
      <c r="X199" s="21">
        <f>COUNTIF(X$5:X$193,"一致性测试")</f>
        <v>0</v>
      </c>
    </row>
    <row r="200" spans="1:24" ht="15" customHeight="1" x14ac:dyDescent="0.2">
      <c r="A200" s="133"/>
      <c r="B200" s="134"/>
      <c r="C200" s="15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 t="s">
        <v>62</v>
      </c>
      <c r="Q200" s="16" t="s">
        <v>52</v>
      </c>
      <c r="R200" s="16"/>
      <c r="S200" s="15"/>
      <c r="T200" s="15"/>
      <c r="U200" s="15"/>
      <c r="V200" s="15"/>
      <c r="W200" s="15"/>
      <c r="X200" s="17" t="s">
        <v>40</v>
      </c>
    </row>
    <row r="201" spans="1:24" ht="15" customHeight="1" x14ac:dyDescent="0.2">
      <c r="A201" s="133"/>
      <c r="B201" s="134"/>
      <c r="C201" s="15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24">
        <f>COUNTIF(P$5:P$193,"单据缺失")</f>
        <v>0</v>
      </c>
      <c r="Q201" s="24">
        <f>COUNTIF(Q$5:Q$193,"流程未执行")</f>
        <v>0</v>
      </c>
      <c r="R201" s="25"/>
      <c r="S201" s="15"/>
      <c r="T201" s="15"/>
      <c r="U201" s="15"/>
      <c r="V201" s="15"/>
      <c r="W201" s="15"/>
      <c r="X201" s="21">
        <f>COUNTIF(X$5:X$193,"调研")</f>
        <v>0</v>
      </c>
    </row>
    <row r="202" spans="1:24" ht="28" x14ac:dyDescent="0.2">
      <c r="A202" s="133"/>
      <c r="B202" s="134"/>
      <c r="C202" s="15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 t="s">
        <v>64</v>
      </c>
      <c r="Q202" s="16" t="s">
        <v>54</v>
      </c>
      <c r="R202" s="16"/>
      <c r="S202" s="15"/>
      <c r="T202" s="15"/>
      <c r="U202" s="15"/>
      <c r="V202" s="15"/>
      <c r="W202" s="15"/>
      <c r="X202" s="23" t="s">
        <v>42</v>
      </c>
    </row>
    <row r="203" spans="1:24" ht="15" customHeight="1" x14ac:dyDescent="0.2">
      <c r="A203" s="133"/>
      <c r="B203" s="134"/>
      <c r="C203" s="15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20">
        <f>COUNTIF(P$5:P$193,"数据标准缺失")</f>
        <v>0</v>
      </c>
      <c r="Q203" s="20">
        <f>COUNTIF(Q$5:Q$193,"系统未运行")</f>
        <v>0</v>
      </c>
      <c r="R203" s="16"/>
      <c r="S203" s="15"/>
      <c r="T203" s="15"/>
      <c r="U203" s="15"/>
      <c r="V203" s="15"/>
      <c r="W203" s="15"/>
      <c r="X203" s="21">
        <f>COUNTIF(X$5:X$193,"单位自行识别")</f>
        <v>0</v>
      </c>
    </row>
    <row r="204" spans="1:24" ht="15" customHeight="1" x14ac:dyDescent="0.2">
      <c r="A204" s="133"/>
      <c r="B204" s="134"/>
      <c r="C204" s="15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5"/>
      <c r="T204" s="15"/>
      <c r="U204" s="15"/>
      <c r="V204" s="15"/>
      <c r="W204" s="15"/>
      <c r="X204" s="17" t="s">
        <v>44</v>
      </c>
    </row>
    <row r="205" spans="1:24" ht="15" customHeight="1" thickBot="1" x14ac:dyDescent="0.25">
      <c r="A205" s="135"/>
      <c r="B205" s="136"/>
      <c r="C205" s="18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8"/>
      <c r="T205" s="18"/>
      <c r="U205" s="18"/>
      <c r="V205" s="18"/>
      <c r="W205" s="18"/>
      <c r="X205" s="22">
        <f>COUNTIF(X$5:X$193,"运行评价")</f>
        <v>0</v>
      </c>
    </row>
  </sheetData>
  <mergeCells count="43">
    <mergeCell ref="V133:V140"/>
    <mergeCell ref="V141:V147"/>
    <mergeCell ref="V148:V150"/>
    <mergeCell ref="A184:A192"/>
    <mergeCell ref="A151:A183"/>
    <mergeCell ref="V112:V115"/>
    <mergeCell ref="V116:V119"/>
    <mergeCell ref="V120:V123"/>
    <mergeCell ref="V125:V128"/>
    <mergeCell ref="V129:V132"/>
    <mergeCell ref="V87:V90"/>
    <mergeCell ref="V91:V94"/>
    <mergeCell ref="V96:V99"/>
    <mergeCell ref="V100:V103"/>
    <mergeCell ref="V104:V111"/>
    <mergeCell ref="B148:B150"/>
    <mergeCell ref="A65:A150"/>
    <mergeCell ref="B120:B123"/>
    <mergeCell ref="B125:B128"/>
    <mergeCell ref="B129:B132"/>
    <mergeCell ref="B133:B140"/>
    <mergeCell ref="B141:B147"/>
    <mergeCell ref="B96:B99"/>
    <mergeCell ref="B100:B103"/>
    <mergeCell ref="B104:B111"/>
    <mergeCell ref="B112:B115"/>
    <mergeCell ref="B116:B119"/>
    <mergeCell ref="A194:B205"/>
    <mergeCell ref="D2:K2"/>
    <mergeCell ref="A5:A29"/>
    <mergeCell ref="A1:X1"/>
    <mergeCell ref="S2:S3"/>
    <mergeCell ref="L2:R2"/>
    <mergeCell ref="A2:A4"/>
    <mergeCell ref="X2:X3"/>
    <mergeCell ref="W2:W3"/>
    <mergeCell ref="U2:V2"/>
    <mergeCell ref="T2:T3"/>
    <mergeCell ref="B2:B4"/>
    <mergeCell ref="C2:C4"/>
    <mergeCell ref="A30:A64"/>
    <mergeCell ref="B87:B90"/>
    <mergeCell ref="B91:B94"/>
  </mergeCells>
  <phoneticPr fontId="3" type="noConversion"/>
  <dataValidations count="1">
    <dataValidation type="list" allowBlank="1" showInputMessage="1" showErrorMessage="1" sqref="D87:J150 K87:K153 K155:K170 D172:K183">
      <formula1>"√"</formula1>
    </dataValidation>
  </dataValidations>
  <pageMargins left="0.25" right="0.25" top="0.75" bottom="0.75" header="0.3" footer="0.3"/>
  <pageSetup paperSize="8" scale="78" orientation="landscape"/>
  <headerFooter>
    <oddFooter>&amp;C&amp;"Helvetica Neue,Regular"&amp;12&amp;K000000&amp;P</oddFooter>
  </headerFooter>
  <legacy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[1]规格表!#REF!</xm:f>
          </x14:formula1>
          <xm:sqref>P87:Q183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5"/>
  <sheetViews>
    <sheetView zoomScale="166" zoomScaleNormal="160" zoomScalePageLayoutView="160" workbookViewId="0">
      <selection activeCell="F11" sqref="F11"/>
    </sheetView>
  </sheetViews>
  <sheetFormatPr baseColWidth="10" defaultColWidth="9" defaultRowHeight="15" x14ac:dyDescent="0.2"/>
  <cols>
    <col min="1" max="5" width="3.83203125" style="57" customWidth="1"/>
    <col min="6" max="6" width="29.1640625" style="58" customWidth="1"/>
    <col min="7" max="7" width="46" style="59" customWidth="1"/>
    <col min="8" max="8" width="0" style="60" hidden="1" customWidth="1"/>
    <col min="9" max="9" width="8.1640625" style="61" hidden="1" customWidth="1"/>
    <col min="10" max="16384" width="9" style="37"/>
  </cols>
  <sheetData>
    <row r="1" spans="1:11" ht="14.25" customHeight="1" x14ac:dyDescent="0.2">
      <c r="A1" s="154" t="s">
        <v>90</v>
      </c>
      <c r="B1" s="155"/>
      <c r="C1" s="155"/>
      <c r="D1" s="155"/>
      <c r="E1" s="156"/>
      <c r="F1" s="157" t="s">
        <v>91</v>
      </c>
      <c r="G1" s="159" t="s">
        <v>92</v>
      </c>
      <c r="H1" s="152" t="s">
        <v>93</v>
      </c>
      <c r="I1" s="152" t="s">
        <v>94</v>
      </c>
      <c r="J1" s="36"/>
      <c r="K1" s="36"/>
    </row>
    <row r="2" spans="1:11" ht="25.5" customHeight="1" x14ac:dyDescent="0.2">
      <c r="A2" s="38" t="s">
        <v>95</v>
      </c>
      <c r="B2" s="39" t="s">
        <v>96</v>
      </c>
      <c r="C2" s="39" t="s">
        <v>97</v>
      </c>
      <c r="D2" s="39" t="s">
        <v>98</v>
      </c>
      <c r="E2" s="39" t="s">
        <v>99</v>
      </c>
      <c r="F2" s="158"/>
      <c r="G2" s="160"/>
      <c r="H2" s="153"/>
      <c r="I2" s="153"/>
      <c r="J2" s="36"/>
      <c r="K2" s="36"/>
    </row>
    <row r="3" spans="1:11" s="45" customFormat="1" x14ac:dyDescent="0.2">
      <c r="A3" s="40">
        <v>93</v>
      </c>
      <c r="B3" s="41"/>
      <c r="C3" s="41"/>
      <c r="D3" s="41"/>
      <c r="E3" s="41"/>
      <c r="F3" s="42" t="s">
        <v>100</v>
      </c>
      <c r="G3" s="42"/>
      <c r="H3" s="43"/>
      <c r="I3" s="43"/>
      <c r="J3" s="44"/>
      <c r="K3" s="44"/>
    </row>
    <row r="4" spans="1:11" s="45" customFormat="1" x14ac:dyDescent="0.2">
      <c r="A4" s="40">
        <v>93</v>
      </c>
      <c r="B4" s="46" t="s">
        <v>101</v>
      </c>
      <c r="C4" s="46" t="s">
        <v>102</v>
      </c>
      <c r="D4" s="47" t="s">
        <v>103</v>
      </c>
      <c r="E4" s="47" t="s">
        <v>103</v>
      </c>
      <c r="F4" s="42" t="s">
        <v>104</v>
      </c>
      <c r="G4" s="48" t="s">
        <v>102</v>
      </c>
      <c r="H4" s="43"/>
      <c r="I4" s="43"/>
      <c r="J4" s="44"/>
      <c r="K4" s="44"/>
    </row>
    <row r="5" spans="1:11" s="45" customFormat="1" ht="26" x14ac:dyDescent="0.2">
      <c r="A5" s="49">
        <v>93</v>
      </c>
      <c r="B5" s="47" t="s">
        <v>101</v>
      </c>
      <c r="C5" s="47" t="s">
        <v>105</v>
      </c>
      <c r="D5" s="47" t="s">
        <v>105</v>
      </c>
      <c r="E5" s="47" t="s">
        <v>105</v>
      </c>
      <c r="F5" s="50" t="s">
        <v>106</v>
      </c>
      <c r="G5" s="48" t="s">
        <v>107</v>
      </c>
      <c r="H5" s="43"/>
      <c r="I5" s="43"/>
      <c r="J5" s="44"/>
      <c r="K5" s="44"/>
    </row>
    <row r="6" spans="1:11" s="45" customFormat="1" x14ac:dyDescent="0.2">
      <c r="A6" s="40">
        <v>93</v>
      </c>
      <c r="B6" s="46" t="s">
        <v>108</v>
      </c>
      <c r="C6" s="46" t="s">
        <v>102</v>
      </c>
      <c r="D6" s="47" t="s">
        <v>103</v>
      </c>
      <c r="E6" s="47" t="s">
        <v>103</v>
      </c>
      <c r="F6" s="42" t="s">
        <v>109</v>
      </c>
      <c r="G6" s="48"/>
      <c r="H6" s="43"/>
      <c r="I6" s="43"/>
      <c r="J6" s="44"/>
      <c r="K6" s="44"/>
    </row>
    <row r="7" spans="1:11" s="45" customFormat="1" x14ac:dyDescent="0.2">
      <c r="A7" s="49">
        <v>93</v>
      </c>
      <c r="B7" s="47" t="s">
        <v>108</v>
      </c>
      <c r="C7" s="47" t="s">
        <v>110</v>
      </c>
      <c r="D7" s="47" t="s">
        <v>105</v>
      </c>
      <c r="E7" s="47" t="s">
        <v>105</v>
      </c>
      <c r="F7" s="50" t="s">
        <v>111</v>
      </c>
      <c r="G7" s="50" t="s">
        <v>112</v>
      </c>
      <c r="H7" s="43"/>
      <c r="I7" s="43"/>
      <c r="J7" s="44"/>
      <c r="K7" s="44"/>
    </row>
    <row r="8" spans="1:11" s="45" customFormat="1" x14ac:dyDescent="0.2">
      <c r="A8" s="40">
        <v>93</v>
      </c>
      <c r="B8" s="46" t="s">
        <v>113</v>
      </c>
      <c r="C8" s="46" t="s">
        <v>102</v>
      </c>
      <c r="D8" s="47" t="s">
        <v>103</v>
      </c>
      <c r="E8" s="47" t="s">
        <v>103</v>
      </c>
      <c r="F8" s="42" t="s">
        <v>114</v>
      </c>
      <c r="G8" s="50" t="s">
        <v>102</v>
      </c>
      <c r="H8" s="43"/>
      <c r="I8" s="43"/>
      <c r="J8" s="44"/>
      <c r="K8" s="44"/>
    </row>
    <row r="9" spans="1:11" s="45" customFormat="1" x14ac:dyDescent="0.2">
      <c r="A9" s="49">
        <v>93</v>
      </c>
      <c r="B9" s="47" t="s">
        <v>113</v>
      </c>
      <c r="C9" s="47" t="s">
        <v>101</v>
      </c>
      <c r="D9" s="47" t="s">
        <v>103</v>
      </c>
      <c r="E9" s="47" t="s">
        <v>103</v>
      </c>
      <c r="F9" s="50" t="s">
        <v>115</v>
      </c>
      <c r="G9" s="50"/>
      <c r="H9" s="43"/>
      <c r="I9" s="43"/>
      <c r="J9" s="44"/>
      <c r="K9" s="44"/>
    </row>
    <row r="10" spans="1:11" s="45" customFormat="1" x14ac:dyDescent="0.2">
      <c r="A10" s="49">
        <v>93</v>
      </c>
      <c r="B10" s="47" t="s">
        <v>113</v>
      </c>
      <c r="C10" s="47" t="s">
        <v>101</v>
      </c>
      <c r="D10" s="47" t="s">
        <v>116</v>
      </c>
      <c r="E10" s="47" t="s">
        <v>105</v>
      </c>
      <c r="F10" s="50" t="s">
        <v>117</v>
      </c>
      <c r="G10" s="50" t="s">
        <v>118</v>
      </c>
      <c r="H10" s="43"/>
      <c r="I10" s="43"/>
      <c r="J10" s="44"/>
      <c r="K10" s="44"/>
    </row>
    <row r="11" spans="1:11" s="45" customFormat="1" x14ac:dyDescent="0.2">
      <c r="A11" s="49">
        <v>93</v>
      </c>
      <c r="B11" s="47" t="s">
        <v>113</v>
      </c>
      <c r="C11" s="47" t="s">
        <v>101</v>
      </c>
      <c r="D11" s="47" t="s">
        <v>119</v>
      </c>
      <c r="E11" s="47" t="s">
        <v>105</v>
      </c>
      <c r="F11" s="50" t="s">
        <v>120</v>
      </c>
      <c r="G11" s="50" t="s">
        <v>121</v>
      </c>
      <c r="H11" s="43"/>
      <c r="I11" s="43"/>
      <c r="J11" s="44"/>
      <c r="K11" s="44"/>
    </row>
    <row r="12" spans="1:11" s="45" customFormat="1" x14ac:dyDescent="0.2">
      <c r="A12" s="49">
        <v>93</v>
      </c>
      <c r="B12" s="47" t="s">
        <v>113</v>
      </c>
      <c r="C12" s="47" t="s">
        <v>101</v>
      </c>
      <c r="D12" s="47" t="s">
        <v>122</v>
      </c>
      <c r="E12" s="47" t="s">
        <v>105</v>
      </c>
      <c r="F12" s="50" t="s">
        <v>123</v>
      </c>
      <c r="G12" s="50" t="s">
        <v>124</v>
      </c>
      <c r="H12" s="43"/>
      <c r="I12" s="43"/>
      <c r="J12" s="44"/>
      <c r="K12" s="44"/>
    </row>
    <row r="13" spans="1:11" s="45" customFormat="1" x14ac:dyDescent="0.2">
      <c r="A13" s="49">
        <v>93</v>
      </c>
      <c r="B13" s="47" t="s">
        <v>113</v>
      </c>
      <c r="C13" s="47" t="s">
        <v>101</v>
      </c>
      <c r="D13" s="47" t="s">
        <v>125</v>
      </c>
      <c r="E13" s="47" t="s">
        <v>105</v>
      </c>
      <c r="F13" s="50" t="s">
        <v>126</v>
      </c>
      <c r="G13" s="50" t="s">
        <v>127</v>
      </c>
      <c r="H13" s="43"/>
      <c r="I13" s="43"/>
      <c r="J13" s="44"/>
      <c r="K13" s="44"/>
    </row>
    <row r="14" spans="1:11" s="45" customFormat="1" ht="26" x14ac:dyDescent="0.2">
      <c r="A14" s="49">
        <v>93</v>
      </c>
      <c r="B14" s="47" t="s">
        <v>113</v>
      </c>
      <c r="C14" s="47" t="s">
        <v>101</v>
      </c>
      <c r="D14" s="47" t="s">
        <v>128</v>
      </c>
      <c r="E14" s="47" t="s">
        <v>105</v>
      </c>
      <c r="F14" s="50" t="s">
        <v>129</v>
      </c>
      <c r="G14" s="50" t="s">
        <v>130</v>
      </c>
      <c r="H14" s="43"/>
      <c r="I14" s="43"/>
      <c r="J14" s="44"/>
      <c r="K14" s="44"/>
    </row>
    <row r="15" spans="1:11" s="45" customFormat="1" x14ac:dyDescent="0.2">
      <c r="A15" s="49">
        <v>93</v>
      </c>
      <c r="B15" s="47" t="s">
        <v>113</v>
      </c>
      <c r="C15" s="47" t="s">
        <v>119</v>
      </c>
      <c r="D15" s="47" t="s">
        <v>103</v>
      </c>
      <c r="E15" s="47" t="s">
        <v>103</v>
      </c>
      <c r="F15" s="50" t="s">
        <v>131</v>
      </c>
      <c r="G15" s="48"/>
      <c r="H15" s="43"/>
      <c r="I15" s="43"/>
      <c r="J15" s="44"/>
      <c r="K15" s="44"/>
    </row>
    <row r="16" spans="1:11" s="45" customFormat="1" x14ac:dyDescent="0.2">
      <c r="A16" s="49">
        <v>93</v>
      </c>
      <c r="B16" s="47" t="s">
        <v>113</v>
      </c>
      <c r="C16" s="47" t="s">
        <v>119</v>
      </c>
      <c r="D16" s="47" t="s">
        <v>116</v>
      </c>
      <c r="E16" s="47" t="s">
        <v>105</v>
      </c>
      <c r="F16" s="50" t="s">
        <v>132</v>
      </c>
      <c r="G16" s="50" t="s">
        <v>133</v>
      </c>
      <c r="H16" s="43"/>
      <c r="I16" s="43"/>
      <c r="J16" s="44"/>
      <c r="K16" s="44"/>
    </row>
    <row r="17" spans="1:11" s="45" customFormat="1" x14ac:dyDescent="0.2">
      <c r="A17" s="49">
        <v>93</v>
      </c>
      <c r="B17" s="47" t="s">
        <v>113</v>
      </c>
      <c r="C17" s="47" t="s">
        <v>119</v>
      </c>
      <c r="D17" s="47" t="s">
        <v>119</v>
      </c>
      <c r="E17" s="47" t="s">
        <v>105</v>
      </c>
      <c r="F17" s="50" t="s">
        <v>134</v>
      </c>
      <c r="G17" s="50"/>
      <c r="H17" s="43"/>
      <c r="I17" s="43"/>
      <c r="J17" s="44"/>
      <c r="K17" s="44"/>
    </row>
    <row r="18" spans="1:11" s="45" customFormat="1" x14ac:dyDescent="0.2">
      <c r="A18" s="49">
        <v>93</v>
      </c>
      <c r="B18" s="47" t="s">
        <v>113</v>
      </c>
      <c r="C18" s="47" t="s">
        <v>119</v>
      </c>
      <c r="D18" s="47" t="s">
        <v>135</v>
      </c>
      <c r="E18" s="47" t="s">
        <v>105</v>
      </c>
      <c r="F18" s="50" t="s">
        <v>136</v>
      </c>
      <c r="G18" s="50"/>
      <c r="H18" s="43"/>
      <c r="I18" s="43"/>
      <c r="J18" s="44"/>
      <c r="K18" s="44"/>
    </row>
    <row r="19" spans="1:11" s="45" customFormat="1" ht="39" x14ac:dyDescent="0.2">
      <c r="A19" s="49">
        <v>93</v>
      </c>
      <c r="B19" s="47" t="s">
        <v>113</v>
      </c>
      <c r="C19" s="47" t="s">
        <v>113</v>
      </c>
      <c r="D19" s="47" t="s">
        <v>103</v>
      </c>
      <c r="E19" s="47" t="s">
        <v>103</v>
      </c>
      <c r="F19" s="50" t="s">
        <v>137</v>
      </c>
      <c r="G19" s="50" t="s">
        <v>138</v>
      </c>
      <c r="H19" s="43"/>
      <c r="I19" s="43"/>
      <c r="J19" s="44"/>
      <c r="K19" s="44"/>
    </row>
    <row r="20" spans="1:11" s="45" customFormat="1" x14ac:dyDescent="0.2">
      <c r="A20" s="49">
        <v>93</v>
      </c>
      <c r="B20" s="47" t="s">
        <v>113</v>
      </c>
      <c r="C20" s="47" t="s">
        <v>113</v>
      </c>
      <c r="D20" s="47" t="s">
        <v>116</v>
      </c>
      <c r="E20" s="47" t="s">
        <v>105</v>
      </c>
      <c r="F20" s="50" t="s">
        <v>139</v>
      </c>
      <c r="G20" s="50" t="s">
        <v>140</v>
      </c>
      <c r="H20" s="43"/>
      <c r="I20" s="43"/>
      <c r="J20" s="44"/>
      <c r="K20" s="44"/>
    </row>
    <row r="21" spans="1:11" s="45" customFormat="1" x14ac:dyDescent="0.2">
      <c r="A21" s="49">
        <v>93</v>
      </c>
      <c r="B21" s="47" t="s">
        <v>113</v>
      </c>
      <c r="C21" s="47" t="s">
        <v>113</v>
      </c>
      <c r="D21" s="47" t="s">
        <v>119</v>
      </c>
      <c r="E21" s="47" t="s">
        <v>105</v>
      </c>
      <c r="F21" s="50" t="s">
        <v>141</v>
      </c>
      <c r="G21" s="50" t="s">
        <v>142</v>
      </c>
      <c r="H21" s="43"/>
      <c r="I21" s="43"/>
      <c r="J21" s="44"/>
      <c r="K21" s="44"/>
    </row>
    <row r="22" spans="1:11" s="45" customFormat="1" x14ac:dyDescent="0.2">
      <c r="A22" s="49">
        <v>93</v>
      </c>
      <c r="B22" s="47" t="s">
        <v>113</v>
      </c>
      <c r="C22" s="47" t="s">
        <v>113</v>
      </c>
      <c r="D22" s="47" t="s">
        <v>122</v>
      </c>
      <c r="E22" s="47" t="s">
        <v>105</v>
      </c>
      <c r="F22" s="50" t="s">
        <v>143</v>
      </c>
      <c r="G22" s="50" t="s">
        <v>102</v>
      </c>
      <c r="H22" s="43"/>
      <c r="I22" s="43"/>
      <c r="J22" s="44"/>
      <c r="K22" s="44"/>
    </row>
    <row r="23" spans="1:11" s="45" customFormat="1" x14ac:dyDescent="0.2">
      <c r="A23" s="49">
        <v>93</v>
      </c>
      <c r="B23" s="47" t="s">
        <v>113</v>
      </c>
      <c r="C23" s="47" t="s">
        <v>113</v>
      </c>
      <c r="D23" s="47" t="s">
        <v>125</v>
      </c>
      <c r="E23" s="47" t="s">
        <v>105</v>
      </c>
      <c r="F23" s="50" t="s">
        <v>144</v>
      </c>
      <c r="G23" s="50" t="s">
        <v>145</v>
      </c>
      <c r="H23" s="43"/>
      <c r="I23" s="43"/>
      <c r="J23" s="44"/>
      <c r="K23" s="44"/>
    </row>
    <row r="24" spans="1:11" s="45" customFormat="1" x14ac:dyDescent="0.2">
      <c r="A24" s="49">
        <v>93</v>
      </c>
      <c r="B24" s="47" t="s">
        <v>113</v>
      </c>
      <c r="C24" s="47" t="s">
        <v>113</v>
      </c>
      <c r="D24" s="47" t="s">
        <v>128</v>
      </c>
      <c r="E24" s="47" t="s">
        <v>105</v>
      </c>
      <c r="F24" s="50" t="s">
        <v>146</v>
      </c>
      <c r="G24" s="50" t="s">
        <v>147</v>
      </c>
      <c r="H24" s="43"/>
      <c r="I24" s="43"/>
      <c r="J24" s="44"/>
      <c r="K24" s="44"/>
    </row>
    <row r="25" spans="1:11" s="45" customFormat="1" x14ac:dyDescent="0.2">
      <c r="A25" s="49">
        <v>93</v>
      </c>
      <c r="B25" s="47" t="s">
        <v>113</v>
      </c>
      <c r="C25" s="47" t="s">
        <v>148</v>
      </c>
      <c r="D25" s="47" t="s">
        <v>103</v>
      </c>
      <c r="E25" s="47" t="s">
        <v>103</v>
      </c>
      <c r="F25" s="50" t="s">
        <v>149</v>
      </c>
      <c r="G25" s="50" t="s">
        <v>102</v>
      </c>
      <c r="H25" s="43"/>
      <c r="I25" s="43"/>
      <c r="J25" s="44"/>
      <c r="K25" s="44"/>
    </row>
    <row r="26" spans="1:11" s="45" customFormat="1" x14ac:dyDescent="0.2">
      <c r="A26" s="49">
        <v>93</v>
      </c>
      <c r="B26" s="47" t="s">
        <v>113</v>
      </c>
      <c r="C26" s="47" t="s">
        <v>148</v>
      </c>
      <c r="D26" s="47" t="s">
        <v>116</v>
      </c>
      <c r="E26" s="47" t="s">
        <v>105</v>
      </c>
      <c r="F26" s="50" t="s">
        <v>150</v>
      </c>
      <c r="G26" s="50"/>
      <c r="H26" s="43"/>
      <c r="I26" s="43"/>
      <c r="J26" s="44"/>
      <c r="K26" s="44"/>
    </row>
    <row r="27" spans="1:11" s="45" customFormat="1" x14ac:dyDescent="0.2">
      <c r="A27" s="49">
        <v>93</v>
      </c>
      <c r="B27" s="47" t="s">
        <v>113</v>
      </c>
      <c r="C27" s="47" t="s">
        <v>148</v>
      </c>
      <c r="D27" s="47" t="s">
        <v>119</v>
      </c>
      <c r="E27" s="47" t="s">
        <v>105</v>
      </c>
      <c r="F27" s="50" t="s">
        <v>151</v>
      </c>
      <c r="G27" s="50"/>
      <c r="H27" s="43"/>
      <c r="I27" s="43"/>
      <c r="J27" s="44"/>
      <c r="K27" s="44"/>
    </row>
    <row r="28" spans="1:11" s="45" customFormat="1" x14ac:dyDescent="0.2">
      <c r="A28" s="49">
        <v>93</v>
      </c>
      <c r="B28" s="47" t="s">
        <v>113</v>
      </c>
      <c r="C28" s="47" t="s">
        <v>148</v>
      </c>
      <c r="D28" s="47" t="s">
        <v>122</v>
      </c>
      <c r="E28" s="47" t="s">
        <v>105</v>
      </c>
      <c r="F28" s="50" t="s">
        <v>152</v>
      </c>
      <c r="G28" s="50" t="s">
        <v>153</v>
      </c>
      <c r="H28" s="43"/>
      <c r="I28" s="43"/>
      <c r="J28" s="44"/>
      <c r="K28" s="44"/>
    </row>
    <row r="29" spans="1:11" s="45" customFormat="1" x14ac:dyDescent="0.2">
      <c r="A29" s="49">
        <v>93</v>
      </c>
      <c r="B29" s="47" t="s">
        <v>113</v>
      </c>
      <c r="C29" s="47" t="s">
        <v>148</v>
      </c>
      <c r="D29" s="47" t="s">
        <v>125</v>
      </c>
      <c r="E29" s="47" t="s">
        <v>105</v>
      </c>
      <c r="F29" s="50" t="s">
        <v>154</v>
      </c>
      <c r="G29" s="50"/>
      <c r="H29" s="43"/>
      <c r="I29" s="43"/>
      <c r="J29" s="44"/>
      <c r="K29" s="44"/>
    </row>
    <row r="30" spans="1:11" s="45" customFormat="1" x14ac:dyDescent="0.2">
      <c r="A30" s="49">
        <v>93</v>
      </c>
      <c r="B30" s="47" t="s">
        <v>113</v>
      </c>
      <c r="C30" s="47" t="s">
        <v>148</v>
      </c>
      <c r="D30" s="47" t="s">
        <v>128</v>
      </c>
      <c r="E30" s="47" t="s">
        <v>105</v>
      </c>
      <c r="F30" s="50" t="s">
        <v>155</v>
      </c>
      <c r="G30" s="50" t="s">
        <v>156</v>
      </c>
      <c r="H30" s="43"/>
      <c r="I30" s="43"/>
      <c r="J30" s="44"/>
      <c r="K30" s="44"/>
    </row>
    <row r="31" spans="1:11" s="45" customFormat="1" x14ac:dyDescent="0.2">
      <c r="A31" s="49">
        <v>93</v>
      </c>
      <c r="B31" s="47" t="s">
        <v>113</v>
      </c>
      <c r="C31" s="47" t="s">
        <v>157</v>
      </c>
      <c r="D31" s="47" t="s">
        <v>103</v>
      </c>
      <c r="E31" s="47" t="s">
        <v>103</v>
      </c>
      <c r="F31" s="50" t="s">
        <v>158</v>
      </c>
      <c r="G31" s="48"/>
      <c r="H31" s="43"/>
      <c r="I31" s="43"/>
      <c r="J31" s="44"/>
      <c r="K31" s="44"/>
    </row>
    <row r="32" spans="1:11" s="45" customFormat="1" x14ac:dyDescent="0.2">
      <c r="A32" s="49">
        <v>93</v>
      </c>
      <c r="B32" s="47" t="s">
        <v>113</v>
      </c>
      <c r="C32" s="47" t="s">
        <v>157</v>
      </c>
      <c r="D32" s="47" t="s">
        <v>116</v>
      </c>
      <c r="E32" s="47" t="s">
        <v>105</v>
      </c>
      <c r="F32" s="50" t="s">
        <v>159</v>
      </c>
      <c r="G32" s="50"/>
      <c r="H32" s="43"/>
      <c r="I32" s="43"/>
      <c r="J32" s="44"/>
      <c r="K32" s="44"/>
    </row>
    <row r="33" spans="1:11" s="45" customFormat="1" x14ac:dyDescent="0.2">
      <c r="A33" s="49">
        <v>93</v>
      </c>
      <c r="B33" s="47" t="s">
        <v>113</v>
      </c>
      <c r="C33" s="47" t="s">
        <v>157</v>
      </c>
      <c r="D33" s="47" t="s">
        <v>119</v>
      </c>
      <c r="E33" s="47" t="s">
        <v>105</v>
      </c>
      <c r="F33" s="50" t="s">
        <v>160</v>
      </c>
      <c r="G33" s="50" t="s">
        <v>161</v>
      </c>
      <c r="H33" s="43"/>
      <c r="I33" s="43"/>
      <c r="J33" s="44"/>
      <c r="K33" s="44"/>
    </row>
    <row r="34" spans="1:11" s="45" customFormat="1" ht="26" x14ac:dyDescent="0.2">
      <c r="A34" s="49">
        <v>93</v>
      </c>
      <c r="B34" s="47" t="s">
        <v>113</v>
      </c>
      <c r="C34" s="47" t="s">
        <v>157</v>
      </c>
      <c r="D34" s="47" t="s">
        <v>122</v>
      </c>
      <c r="E34" s="47" t="s">
        <v>105</v>
      </c>
      <c r="F34" s="50" t="s">
        <v>162</v>
      </c>
      <c r="G34" s="50" t="s">
        <v>163</v>
      </c>
      <c r="H34" s="43"/>
      <c r="I34" s="43"/>
      <c r="J34" s="44"/>
      <c r="K34" s="44"/>
    </row>
    <row r="35" spans="1:11" s="45" customFormat="1" x14ac:dyDescent="0.2">
      <c r="A35" s="49">
        <v>93</v>
      </c>
      <c r="B35" s="47" t="s">
        <v>113</v>
      </c>
      <c r="C35" s="47" t="s">
        <v>157</v>
      </c>
      <c r="D35" s="47" t="s">
        <v>125</v>
      </c>
      <c r="E35" s="47" t="s">
        <v>105</v>
      </c>
      <c r="F35" s="50" t="s">
        <v>164</v>
      </c>
      <c r="G35" s="50" t="s">
        <v>165</v>
      </c>
      <c r="H35" s="43"/>
      <c r="I35" s="43"/>
      <c r="J35" s="44"/>
      <c r="K35" s="44"/>
    </row>
    <row r="36" spans="1:11" s="45" customFormat="1" x14ac:dyDescent="0.2">
      <c r="A36" s="49">
        <v>93</v>
      </c>
      <c r="B36" s="47" t="s">
        <v>113</v>
      </c>
      <c r="C36" s="47" t="s">
        <v>157</v>
      </c>
      <c r="D36" s="47" t="s">
        <v>166</v>
      </c>
      <c r="E36" s="47" t="s">
        <v>105</v>
      </c>
      <c r="F36" s="50" t="s">
        <v>167</v>
      </c>
      <c r="G36" s="50" t="s">
        <v>168</v>
      </c>
      <c r="H36" s="43"/>
      <c r="I36" s="43"/>
      <c r="J36" s="44"/>
      <c r="K36" s="44"/>
    </row>
    <row r="37" spans="1:11" s="45" customFormat="1" x14ac:dyDescent="0.2">
      <c r="A37" s="49">
        <v>93</v>
      </c>
      <c r="B37" s="47" t="s">
        <v>113</v>
      </c>
      <c r="C37" s="47" t="s">
        <v>157</v>
      </c>
      <c r="D37" s="47" t="s">
        <v>169</v>
      </c>
      <c r="E37" s="47" t="s">
        <v>105</v>
      </c>
      <c r="F37" s="50" t="s">
        <v>170</v>
      </c>
      <c r="G37" s="50"/>
      <c r="H37" s="43"/>
      <c r="I37" s="43"/>
      <c r="J37" s="44"/>
      <c r="K37" s="44"/>
    </row>
    <row r="38" spans="1:11" s="45" customFormat="1" x14ac:dyDescent="0.2">
      <c r="A38" s="49">
        <v>93</v>
      </c>
      <c r="B38" s="47" t="s">
        <v>113</v>
      </c>
      <c r="C38" s="47" t="s">
        <v>157</v>
      </c>
      <c r="D38" s="47" t="s">
        <v>171</v>
      </c>
      <c r="E38" s="47" t="s">
        <v>105</v>
      </c>
      <c r="F38" s="50" t="s">
        <v>172</v>
      </c>
      <c r="G38" s="50" t="s">
        <v>173</v>
      </c>
      <c r="H38" s="43"/>
      <c r="I38" s="43"/>
      <c r="J38" s="44"/>
      <c r="K38" s="44"/>
    </row>
    <row r="39" spans="1:11" s="45" customFormat="1" x14ac:dyDescent="0.2">
      <c r="A39" s="49">
        <v>93</v>
      </c>
      <c r="B39" s="47" t="s">
        <v>113</v>
      </c>
      <c r="C39" s="47" t="s">
        <v>157</v>
      </c>
      <c r="D39" s="47" t="s">
        <v>174</v>
      </c>
      <c r="E39" s="47" t="s">
        <v>105</v>
      </c>
      <c r="F39" s="50" t="s">
        <v>175</v>
      </c>
      <c r="G39" s="50" t="s">
        <v>176</v>
      </c>
      <c r="H39" s="43"/>
      <c r="I39" s="43"/>
      <c r="J39" s="44"/>
      <c r="K39" s="44"/>
    </row>
    <row r="40" spans="1:11" s="45" customFormat="1" ht="39" x14ac:dyDescent="0.2">
      <c r="A40" s="49">
        <v>93</v>
      </c>
      <c r="B40" s="47" t="s">
        <v>113</v>
      </c>
      <c r="C40" s="47" t="s">
        <v>157</v>
      </c>
      <c r="D40" s="47" t="s">
        <v>128</v>
      </c>
      <c r="E40" s="47" t="s">
        <v>105</v>
      </c>
      <c r="F40" s="50" t="s">
        <v>177</v>
      </c>
      <c r="G40" s="50" t="s">
        <v>178</v>
      </c>
      <c r="H40" s="43"/>
      <c r="I40" s="43"/>
      <c r="J40" s="44"/>
      <c r="K40" s="44"/>
    </row>
    <row r="41" spans="1:11" s="45" customFormat="1" x14ac:dyDescent="0.2">
      <c r="A41" s="49">
        <v>93</v>
      </c>
      <c r="B41" s="47" t="s">
        <v>113</v>
      </c>
      <c r="C41" s="47" t="s">
        <v>179</v>
      </c>
      <c r="D41" s="47" t="s">
        <v>103</v>
      </c>
      <c r="E41" s="47" t="s">
        <v>103</v>
      </c>
      <c r="F41" s="50" t="s">
        <v>180</v>
      </c>
      <c r="G41" s="48"/>
      <c r="H41" s="43"/>
      <c r="I41" s="43"/>
      <c r="J41" s="44"/>
      <c r="K41" s="44"/>
    </row>
    <row r="42" spans="1:11" s="45" customFormat="1" x14ac:dyDescent="0.2">
      <c r="A42" s="49">
        <v>93</v>
      </c>
      <c r="B42" s="47" t="s">
        <v>113</v>
      </c>
      <c r="C42" s="47" t="s">
        <v>179</v>
      </c>
      <c r="D42" s="47" t="s">
        <v>116</v>
      </c>
      <c r="E42" s="47" t="s">
        <v>105</v>
      </c>
      <c r="F42" s="50" t="s">
        <v>181</v>
      </c>
      <c r="G42" s="50"/>
      <c r="H42" s="43"/>
      <c r="I42" s="43"/>
      <c r="J42" s="44"/>
      <c r="K42" s="44"/>
    </row>
    <row r="43" spans="1:11" s="45" customFormat="1" x14ac:dyDescent="0.2">
      <c r="A43" s="49">
        <v>93</v>
      </c>
      <c r="B43" s="47" t="s">
        <v>113</v>
      </c>
      <c r="C43" s="47" t="s">
        <v>179</v>
      </c>
      <c r="D43" s="47" t="s">
        <v>119</v>
      </c>
      <c r="E43" s="47" t="s">
        <v>105</v>
      </c>
      <c r="F43" s="50" t="s">
        <v>182</v>
      </c>
      <c r="G43" s="50" t="s">
        <v>183</v>
      </c>
      <c r="H43" s="43"/>
      <c r="I43" s="43"/>
      <c r="J43" s="44"/>
      <c r="K43" s="44"/>
    </row>
    <row r="44" spans="1:11" s="45" customFormat="1" x14ac:dyDescent="0.2">
      <c r="A44" s="49">
        <v>93</v>
      </c>
      <c r="B44" s="47" t="s">
        <v>113</v>
      </c>
      <c r="C44" s="47" t="s">
        <v>179</v>
      </c>
      <c r="D44" s="47" t="s">
        <v>122</v>
      </c>
      <c r="E44" s="47" t="s">
        <v>105</v>
      </c>
      <c r="F44" s="50" t="s">
        <v>184</v>
      </c>
      <c r="G44" s="50"/>
      <c r="H44" s="43"/>
      <c r="I44" s="43"/>
      <c r="J44" s="44"/>
      <c r="K44" s="44"/>
    </row>
    <row r="45" spans="1:11" s="45" customFormat="1" x14ac:dyDescent="0.2">
      <c r="A45" s="49">
        <v>93</v>
      </c>
      <c r="B45" s="47" t="s">
        <v>113</v>
      </c>
      <c r="C45" s="47" t="s">
        <v>179</v>
      </c>
      <c r="D45" s="47" t="s">
        <v>128</v>
      </c>
      <c r="E45" s="47" t="s">
        <v>105</v>
      </c>
      <c r="F45" s="50" t="s">
        <v>185</v>
      </c>
      <c r="G45" s="50" t="s">
        <v>186</v>
      </c>
      <c r="H45" s="43"/>
      <c r="I45" s="43"/>
      <c r="J45" s="44"/>
      <c r="K45" s="44"/>
    </row>
    <row r="46" spans="1:11" s="45" customFormat="1" x14ac:dyDescent="0.2">
      <c r="A46" s="49">
        <v>93</v>
      </c>
      <c r="B46" s="47" t="s">
        <v>113</v>
      </c>
      <c r="C46" s="47" t="s">
        <v>187</v>
      </c>
      <c r="D46" s="47" t="s">
        <v>103</v>
      </c>
      <c r="E46" s="47" t="s">
        <v>103</v>
      </c>
      <c r="F46" s="50" t="s">
        <v>188</v>
      </c>
      <c r="G46" s="50"/>
      <c r="H46" s="43"/>
      <c r="I46" s="43"/>
      <c r="J46" s="44"/>
      <c r="K46" s="44"/>
    </row>
    <row r="47" spans="1:11" s="45" customFormat="1" ht="26" x14ac:dyDescent="0.2">
      <c r="A47" s="49">
        <v>93</v>
      </c>
      <c r="B47" s="47" t="s">
        <v>113</v>
      </c>
      <c r="C47" s="47" t="s">
        <v>187</v>
      </c>
      <c r="D47" s="47" t="s">
        <v>116</v>
      </c>
      <c r="E47" s="47" t="s">
        <v>105</v>
      </c>
      <c r="F47" s="50" t="s">
        <v>189</v>
      </c>
      <c r="G47" s="50" t="s">
        <v>190</v>
      </c>
      <c r="H47" s="43"/>
      <c r="I47" s="43"/>
      <c r="J47" s="44"/>
      <c r="K47" s="44"/>
    </row>
    <row r="48" spans="1:11" s="45" customFormat="1" ht="26" x14ac:dyDescent="0.2">
      <c r="A48" s="49">
        <v>93</v>
      </c>
      <c r="B48" s="47" t="s">
        <v>113</v>
      </c>
      <c r="C48" s="47" t="s">
        <v>187</v>
      </c>
      <c r="D48" s="47" t="s">
        <v>119</v>
      </c>
      <c r="E48" s="47" t="s">
        <v>105</v>
      </c>
      <c r="F48" s="50" t="s">
        <v>191</v>
      </c>
      <c r="G48" s="50" t="s">
        <v>192</v>
      </c>
      <c r="H48" s="43"/>
      <c r="I48" s="43"/>
      <c r="J48" s="44"/>
      <c r="K48" s="44"/>
    </row>
    <row r="49" spans="1:11" s="45" customFormat="1" x14ac:dyDescent="0.2">
      <c r="A49" s="49">
        <v>93</v>
      </c>
      <c r="B49" s="47" t="s">
        <v>113</v>
      </c>
      <c r="C49" s="47" t="s">
        <v>187</v>
      </c>
      <c r="D49" s="47" t="s">
        <v>122</v>
      </c>
      <c r="E49" s="47" t="s">
        <v>105</v>
      </c>
      <c r="F49" s="50" t="s">
        <v>193</v>
      </c>
      <c r="G49" s="50" t="s">
        <v>194</v>
      </c>
      <c r="H49" s="43"/>
      <c r="I49" s="43"/>
      <c r="J49" s="44"/>
      <c r="K49" s="44"/>
    </row>
    <row r="50" spans="1:11" s="45" customFormat="1" x14ac:dyDescent="0.2">
      <c r="A50" s="49">
        <v>93</v>
      </c>
      <c r="B50" s="47" t="s">
        <v>113</v>
      </c>
      <c r="C50" s="47" t="s">
        <v>187</v>
      </c>
      <c r="D50" s="47" t="s">
        <v>125</v>
      </c>
      <c r="E50" s="47" t="s">
        <v>105</v>
      </c>
      <c r="F50" s="50" t="s">
        <v>195</v>
      </c>
      <c r="G50" s="50" t="s">
        <v>196</v>
      </c>
      <c r="H50" s="43"/>
      <c r="I50" s="43"/>
      <c r="J50" s="44"/>
      <c r="K50" s="44"/>
    </row>
    <row r="51" spans="1:11" s="45" customFormat="1" x14ac:dyDescent="0.2">
      <c r="A51" s="49">
        <v>93</v>
      </c>
      <c r="B51" s="47" t="s">
        <v>113</v>
      </c>
      <c r="C51" s="47" t="s">
        <v>187</v>
      </c>
      <c r="D51" s="47" t="s">
        <v>166</v>
      </c>
      <c r="E51" s="47" t="s">
        <v>105</v>
      </c>
      <c r="F51" s="50" t="s">
        <v>197</v>
      </c>
      <c r="G51" s="50" t="s">
        <v>198</v>
      </c>
      <c r="H51" s="43"/>
      <c r="I51" s="43"/>
      <c r="J51" s="44"/>
      <c r="K51" s="44"/>
    </row>
    <row r="52" spans="1:11" s="45" customFormat="1" ht="26" x14ac:dyDescent="0.2">
      <c r="A52" s="49">
        <v>93</v>
      </c>
      <c r="B52" s="47" t="s">
        <v>113</v>
      </c>
      <c r="C52" s="47" t="s">
        <v>187</v>
      </c>
      <c r="D52" s="47" t="s">
        <v>169</v>
      </c>
      <c r="E52" s="47" t="s">
        <v>105</v>
      </c>
      <c r="F52" s="50" t="s">
        <v>199</v>
      </c>
      <c r="G52" s="50" t="s">
        <v>200</v>
      </c>
      <c r="H52" s="43"/>
      <c r="I52" s="43"/>
      <c r="J52" s="44"/>
      <c r="K52" s="44"/>
    </row>
    <row r="53" spans="1:11" s="45" customFormat="1" x14ac:dyDescent="0.2">
      <c r="A53" s="49">
        <v>93</v>
      </c>
      <c r="B53" s="47" t="s">
        <v>113</v>
      </c>
      <c r="C53" s="47" t="s">
        <v>187</v>
      </c>
      <c r="D53" s="47" t="s">
        <v>171</v>
      </c>
      <c r="E53" s="47" t="s">
        <v>105</v>
      </c>
      <c r="F53" s="50" t="s">
        <v>201</v>
      </c>
      <c r="G53" s="50" t="s">
        <v>202</v>
      </c>
      <c r="H53" s="43"/>
      <c r="I53" s="43"/>
      <c r="J53" s="44"/>
      <c r="K53" s="44"/>
    </row>
    <row r="54" spans="1:11" s="45" customFormat="1" ht="26" x14ac:dyDescent="0.2">
      <c r="A54" s="49">
        <v>93</v>
      </c>
      <c r="B54" s="47" t="s">
        <v>113</v>
      </c>
      <c r="C54" s="47" t="s">
        <v>187</v>
      </c>
      <c r="D54" s="47" t="s">
        <v>174</v>
      </c>
      <c r="E54" s="47" t="s">
        <v>105</v>
      </c>
      <c r="F54" s="50" t="s">
        <v>203</v>
      </c>
      <c r="G54" s="50" t="s">
        <v>204</v>
      </c>
      <c r="H54" s="43"/>
      <c r="I54" s="43"/>
      <c r="J54" s="44"/>
      <c r="K54" s="44"/>
    </row>
    <row r="55" spans="1:11" s="45" customFormat="1" ht="26" x14ac:dyDescent="0.2">
      <c r="A55" s="49">
        <v>93</v>
      </c>
      <c r="B55" s="47" t="s">
        <v>113</v>
      </c>
      <c r="C55" s="47" t="s">
        <v>187</v>
      </c>
      <c r="D55" s="47" t="s">
        <v>205</v>
      </c>
      <c r="E55" s="47" t="s">
        <v>105</v>
      </c>
      <c r="F55" s="50" t="s">
        <v>206</v>
      </c>
      <c r="G55" s="50" t="s">
        <v>207</v>
      </c>
      <c r="H55" s="43"/>
      <c r="I55" s="43"/>
      <c r="J55" s="44"/>
      <c r="K55" s="44"/>
    </row>
    <row r="56" spans="1:11" s="45" customFormat="1" x14ac:dyDescent="0.2">
      <c r="A56" s="49">
        <v>93</v>
      </c>
      <c r="B56" s="47" t="s">
        <v>113</v>
      </c>
      <c r="C56" s="47" t="s">
        <v>187</v>
      </c>
      <c r="D56" s="47" t="s">
        <v>128</v>
      </c>
      <c r="E56" s="47" t="s">
        <v>105</v>
      </c>
      <c r="F56" s="50" t="s">
        <v>208</v>
      </c>
      <c r="G56" s="50"/>
      <c r="H56" s="43"/>
      <c r="I56" s="43"/>
      <c r="J56" s="44"/>
      <c r="K56" s="44"/>
    </row>
    <row r="57" spans="1:11" s="45" customFormat="1" x14ac:dyDescent="0.2">
      <c r="A57" s="40">
        <v>93</v>
      </c>
      <c r="B57" s="46" t="s">
        <v>148</v>
      </c>
      <c r="C57" s="46" t="s">
        <v>102</v>
      </c>
      <c r="D57" s="47" t="s">
        <v>103</v>
      </c>
      <c r="E57" s="47" t="s">
        <v>103</v>
      </c>
      <c r="F57" s="42" t="s">
        <v>209</v>
      </c>
      <c r="G57" s="50"/>
      <c r="H57" s="43"/>
      <c r="I57" s="43"/>
      <c r="J57" s="44"/>
      <c r="K57" s="44"/>
    </row>
    <row r="58" spans="1:11" s="45" customFormat="1" x14ac:dyDescent="0.2">
      <c r="A58" s="49">
        <v>93</v>
      </c>
      <c r="B58" s="47" t="s">
        <v>148</v>
      </c>
      <c r="C58" s="47" t="s">
        <v>110</v>
      </c>
      <c r="D58" s="47" t="s">
        <v>105</v>
      </c>
      <c r="E58" s="47" t="s">
        <v>105</v>
      </c>
      <c r="F58" s="50" t="s">
        <v>210</v>
      </c>
      <c r="G58" s="50"/>
      <c r="H58" s="43"/>
      <c r="I58" s="43"/>
      <c r="J58" s="44"/>
      <c r="K58" s="44"/>
    </row>
    <row r="59" spans="1:11" s="45" customFormat="1" x14ac:dyDescent="0.2">
      <c r="A59" s="40">
        <v>93</v>
      </c>
      <c r="B59" s="46" t="s">
        <v>157</v>
      </c>
      <c r="C59" s="46" t="s">
        <v>102</v>
      </c>
      <c r="D59" s="47" t="s">
        <v>103</v>
      </c>
      <c r="E59" s="47" t="s">
        <v>103</v>
      </c>
      <c r="F59" s="42" t="s">
        <v>211</v>
      </c>
      <c r="G59" s="50"/>
      <c r="H59" s="43"/>
      <c r="I59" s="43"/>
      <c r="J59" s="44"/>
      <c r="K59" s="44"/>
    </row>
    <row r="60" spans="1:11" s="45" customFormat="1" x14ac:dyDescent="0.2">
      <c r="A60" s="49">
        <v>93</v>
      </c>
      <c r="B60" s="47" t="s">
        <v>157</v>
      </c>
      <c r="C60" s="47" t="s">
        <v>101</v>
      </c>
      <c r="D60" s="47" t="s">
        <v>105</v>
      </c>
      <c r="E60" s="47" t="s">
        <v>105</v>
      </c>
      <c r="F60" s="50" t="s">
        <v>212</v>
      </c>
      <c r="G60" s="50" t="s">
        <v>213</v>
      </c>
      <c r="H60" s="43"/>
      <c r="I60" s="43"/>
      <c r="J60" s="44"/>
      <c r="K60" s="44"/>
    </row>
    <row r="61" spans="1:11" s="45" customFormat="1" x14ac:dyDescent="0.2">
      <c r="A61" s="49">
        <v>93</v>
      </c>
      <c r="B61" s="47" t="s">
        <v>157</v>
      </c>
      <c r="C61" s="47" t="s">
        <v>108</v>
      </c>
      <c r="D61" s="47" t="s">
        <v>105</v>
      </c>
      <c r="E61" s="47" t="s">
        <v>105</v>
      </c>
      <c r="F61" s="50" t="s">
        <v>214</v>
      </c>
      <c r="G61" s="50" t="s">
        <v>215</v>
      </c>
      <c r="H61" s="43"/>
      <c r="I61" s="43"/>
      <c r="J61" s="44"/>
      <c r="K61" s="44"/>
    </row>
    <row r="62" spans="1:11" s="45" customFormat="1" x14ac:dyDescent="0.2">
      <c r="A62" s="40">
        <v>93</v>
      </c>
      <c r="B62" s="46" t="s">
        <v>135</v>
      </c>
      <c r="C62" s="46" t="s">
        <v>102</v>
      </c>
      <c r="D62" s="47" t="s">
        <v>103</v>
      </c>
      <c r="E62" s="47" t="s">
        <v>103</v>
      </c>
      <c r="F62" s="42" t="s">
        <v>216</v>
      </c>
      <c r="G62" s="50"/>
      <c r="H62" s="43"/>
      <c r="I62" s="43"/>
      <c r="J62" s="44"/>
      <c r="K62" s="44"/>
    </row>
    <row r="63" spans="1:11" s="45" customFormat="1" x14ac:dyDescent="0.2">
      <c r="A63" s="49">
        <v>93</v>
      </c>
      <c r="B63" s="47" t="s">
        <v>135</v>
      </c>
      <c r="C63" s="47" t="s">
        <v>110</v>
      </c>
      <c r="D63" s="47" t="s">
        <v>105</v>
      </c>
      <c r="E63" s="47" t="s">
        <v>105</v>
      </c>
      <c r="F63" s="50" t="s">
        <v>217</v>
      </c>
      <c r="G63" s="50" t="s">
        <v>102</v>
      </c>
      <c r="H63" s="43"/>
      <c r="I63" s="43"/>
      <c r="J63" s="44"/>
      <c r="K63" s="44"/>
    </row>
    <row r="64" spans="1:11" s="45" customFormat="1" x14ac:dyDescent="0.2">
      <c r="A64" s="40">
        <v>94</v>
      </c>
      <c r="B64" s="46"/>
      <c r="C64" s="46"/>
      <c r="D64" s="46"/>
      <c r="E64" s="46"/>
      <c r="F64" s="42" t="s">
        <v>218</v>
      </c>
      <c r="G64" s="42"/>
      <c r="H64" s="43"/>
      <c r="I64" s="43"/>
      <c r="J64" s="44"/>
      <c r="K64" s="44"/>
    </row>
    <row r="65" spans="1:11" s="45" customFormat="1" x14ac:dyDescent="0.2">
      <c r="A65" s="40">
        <v>94</v>
      </c>
      <c r="B65" s="46" t="s">
        <v>101</v>
      </c>
      <c r="C65" s="46" t="s">
        <v>102</v>
      </c>
      <c r="D65" s="47" t="s">
        <v>103</v>
      </c>
      <c r="E65" s="47" t="s">
        <v>103</v>
      </c>
      <c r="F65" s="42" t="s">
        <v>219</v>
      </c>
      <c r="G65" s="50"/>
      <c r="H65" s="43"/>
      <c r="I65" s="43"/>
      <c r="J65" s="44"/>
      <c r="K65" s="44"/>
    </row>
    <row r="66" spans="1:11" s="45" customFormat="1" x14ac:dyDescent="0.2">
      <c r="A66" s="49">
        <v>94</v>
      </c>
      <c r="B66" s="47" t="s">
        <v>101</v>
      </c>
      <c r="C66" s="47" t="s">
        <v>101</v>
      </c>
      <c r="D66" s="47" t="s">
        <v>105</v>
      </c>
      <c r="E66" s="47" t="s">
        <v>105</v>
      </c>
      <c r="F66" s="50" t="s">
        <v>220</v>
      </c>
      <c r="G66" s="50"/>
      <c r="H66" s="43"/>
      <c r="I66" s="43"/>
      <c r="J66" s="44"/>
      <c r="K66" s="44"/>
    </row>
    <row r="67" spans="1:11" s="45" customFormat="1" x14ac:dyDescent="0.2">
      <c r="A67" s="49">
        <v>94</v>
      </c>
      <c r="B67" s="47" t="s">
        <v>101</v>
      </c>
      <c r="C67" s="47" t="s">
        <v>119</v>
      </c>
      <c r="D67" s="47" t="s">
        <v>105</v>
      </c>
      <c r="E67" s="47" t="s">
        <v>105</v>
      </c>
      <c r="F67" s="50" t="s">
        <v>221</v>
      </c>
      <c r="G67" s="50"/>
      <c r="H67" s="43"/>
      <c r="I67" s="43"/>
      <c r="J67" s="44"/>
      <c r="K67" s="44"/>
    </row>
    <row r="68" spans="1:11" s="45" customFormat="1" x14ac:dyDescent="0.2">
      <c r="A68" s="49">
        <v>94</v>
      </c>
      <c r="B68" s="47" t="s">
        <v>101</v>
      </c>
      <c r="C68" s="47" t="s">
        <v>122</v>
      </c>
      <c r="D68" s="47" t="s">
        <v>105</v>
      </c>
      <c r="E68" s="47" t="s">
        <v>105</v>
      </c>
      <c r="F68" s="50" t="s">
        <v>222</v>
      </c>
      <c r="G68" s="50"/>
      <c r="H68" s="43"/>
      <c r="I68" s="43"/>
      <c r="J68" s="44"/>
      <c r="K68" s="44"/>
    </row>
    <row r="69" spans="1:11" s="45" customFormat="1" x14ac:dyDescent="0.2">
      <c r="A69" s="49">
        <v>94</v>
      </c>
      <c r="B69" s="47" t="s">
        <v>101</v>
      </c>
      <c r="C69" s="47" t="s">
        <v>125</v>
      </c>
      <c r="D69" s="47" t="s">
        <v>105</v>
      </c>
      <c r="E69" s="47" t="s">
        <v>105</v>
      </c>
      <c r="F69" s="50" t="s">
        <v>223</v>
      </c>
      <c r="G69" s="50"/>
      <c r="H69" s="43"/>
      <c r="I69" s="43"/>
      <c r="J69" s="44"/>
      <c r="K69" s="44"/>
    </row>
    <row r="70" spans="1:11" s="45" customFormat="1" x14ac:dyDescent="0.2">
      <c r="A70" s="49">
        <v>94</v>
      </c>
      <c r="B70" s="47" t="s">
        <v>101</v>
      </c>
      <c r="C70" s="47" t="s">
        <v>166</v>
      </c>
      <c r="D70" s="47" t="s">
        <v>105</v>
      </c>
      <c r="E70" s="47" t="s">
        <v>105</v>
      </c>
      <c r="F70" s="50" t="s">
        <v>224</v>
      </c>
      <c r="G70" s="50"/>
      <c r="H70" s="43"/>
      <c r="I70" s="43"/>
      <c r="J70" s="44"/>
      <c r="K70" s="44"/>
    </row>
    <row r="71" spans="1:11" s="45" customFormat="1" x14ac:dyDescent="0.2">
      <c r="A71" s="49">
        <v>94</v>
      </c>
      <c r="B71" s="47" t="s">
        <v>101</v>
      </c>
      <c r="C71" s="47" t="s">
        <v>169</v>
      </c>
      <c r="D71" s="47" t="s">
        <v>105</v>
      </c>
      <c r="E71" s="47" t="s">
        <v>105</v>
      </c>
      <c r="F71" s="50" t="s">
        <v>225</v>
      </c>
      <c r="G71" s="50"/>
      <c r="H71" s="43"/>
      <c r="I71" s="43"/>
      <c r="J71" s="44"/>
      <c r="K71" s="44"/>
    </row>
    <row r="72" spans="1:11" s="45" customFormat="1" x14ac:dyDescent="0.2">
      <c r="A72" s="49">
        <v>94</v>
      </c>
      <c r="B72" s="47" t="s">
        <v>101</v>
      </c>
      <c r="C72" s="47" t="s">
        <v>171</v>
      </c>
      <c r="D72" s="47" t="s">
        <v>105</v>
      </c>
      <c r="E72" s="47" t="s">
        <v>105</v>
      </c>
      <c r="F72" s="50" t="s">
        <v>226</v>
      </c>
      <c r="G72" s="50"/>
      <c r="H72" s="43"/>
      <c r="I72" s="43"/>
      <c r="J72" s="44"/>
      <c r="K72" s="44"/>
    </row>
    <row r="73" spans="1:11" s="45" customFormat="1" x14ac:dyDescent="0.2">
      <c r="A73" s="49">
        <v>94</v>
      </c>
      <c r="B73" s="47" t="s">
        <v>101</v>
      </c>
      <c r="C73" s="47" t="s">
        <v>174</v>
      </c>
      <c r="D73" s="47" t="s">
        <v>105</v>
      </c>
      <c r="E73" s="47" t="s">
        <v>105</v>
      </c>
      <c r="F73" s="50" t="s">
        <v>227</v>
      </c>
      <c r="G73" s="50"/>
      <c r="H73" s="43"/>
      <c r="I73" s="43"/>
      <c r="J73" s="44"/>
      <c r="K73" s="44"/>
    </row>
    <row r="74" spans="1:11" s="45" customFormat="1" x14ac:dyDescent="0.2">
      <c r="A74" s="49">
        <v>94</v>
      </c>
      <c r="B74" s="47" t="s">
        <v>101</v>
      </c>
      <c r="C74" s="47" t="s">
        <v>205</v>
      </c>
      <c r="D74" s="47" t="s">
        <v>105</v>
      </c>
      <c r="E74" s="47" t="s">
        <v>105</v>
      </c>
      <c r="F74" s="50" t="s">
        <v>228</v>
      </c>
      <c r="G74" s="50"/>
      <c r="H74" s="43"/>
      <c r="I74" s="43"/>
      <c r="J74" s="44"/>
      <c r="K74" s="44"/>
    </row>
    <row r="75" spans="1:11" s="45" customFormat="1" x14ac:dyDescent="0.2">
      <c r="A75" s="40">
        <v>94</v>
      </c>
      <c r="B75" s="46" t="s">
        <v>108</v>
      </c>
      <c r="C75" s="46" t="s">
        <v>103</v>
      </c>
      <c r="D75" s="46" t="s">
        <v>103</v>
      </c>
      <c r="E75" s="46" t="s">
        <v>103</v>
      </c>
      <c r="F75" s="42" t="s">
        <v>229</v>
      </c>
      <c r="G75" s="42"/>
      <c r="H75" s="43"/>
      <c r="I75" s="43"/>
      <c r="J75" s="44"/>
      <c r="K75" s="44"/>
    </row>
    <row r="76" spans="1:11" s="45" customFormat="1" x14ac:dyDescent="0.2">
      <c r="A76" s="49">
        <v>94</v>
      </c>
      <c r="B76" s="47" t="s">
        <v>108</v>
      </c>
      <c r="C76" s="47" t="s">
        <v>116</v>
      </c>
      <c r="D76" s="47" t="s">
        <v>105</v>
      </c>
      <c r="E76" s="47" t="s">
        <v>105</v>
      </c>
      <c r="F76" s="50" t="s">
        <v>230</v>
      </c>
      <c r="G76" s="50"/>
      <c r="H76" s="43"/>
      <c r="I76" s="43"/>
      <c r="J76" s="44"/>
      <c r="K76" s="44"/>
    </row>
    <row r="77" spans="1:11" s="45" customFormat="1" x14ac:dyDescent="0.2">
      <c r="A77" s="49">
        <v>94</v>
      </c>
      <c r="B77" s="47" t="s">
        <v>108</v>
      </c>
      <c r="C77" s="47" t="s">
        <v>119</v>
      </c>
      <c r="D77" s="47" t="s">
        <v>105</v>
      </c>
      <c r="E77" s="47" t="s">
        <v>105</v>
      </c>
      <c r="F77" s="50" t="s">
        <v>231</v>
      </c>
      <c r="G77" s="50"/>
      <c r="H77" s="43"/>
      <c r="I77" s="43"/>
      <c r="J77" s="44"/>
      <c r="K77" s="44"/>
    </row>
    <row r="78" spans="1:11" s="45" customFormat="1" x14ac:dyDescent="0.2">
      <c r="A78" s="49">
        <v>94</v>
      </c>
      <c r="B78" s="47" t="s">
        <v>108</v>
      </c>
      <c r="C78" s="47" t="s">
        <v>122</v>
      </c>
      <c r="D78" s="47" t="s">
        <v>105</v>
      </c>
      <c r="E78" s="47" t="s">
        <v>105</v>
      </c>
      <c r="F78" s="50" t="s">
        <v>232</v>
      </c>
      <c r="G78" s="50"/>
      <c r="H78" s="43"/>
      <c r="I78" s="43"/>
      <c r="J78" s="44"/>
      <c r="K78" s="44"/>
    </row>
    <row r="79" spans="1:11" s="45" customFormat="1" ht="52" x14ac:dyDescent="0.2">
      <c r="A79" s="49">
        <v>94</v>
      </c>
      <c r="B79" s="47" t="s">
        <v>108</v>
      </c>
      <c r="C79" s="47" t="s">
        <v>128</v>
      </c>
      <c r="D79" s="47" t="s">
        <v>105</v>
      </c>
      <c r="E79" s="47" t="s">
        <v>105</v>
      </c>
      <c r="F79" s="50" t="s">
        <v>233</v>
      </c>
      <c r="G79" s="50" t="s">
        <v>234</v>
      </c>
      <c r="H79" s="43"/>
      <c r="I79" s="43"/>
      <c r="J79" s="44"/>
      <c r="K79" s="44"/>
    </row>
    <row r="80" spans="1:11" s="45" customFormat="1" x14ac:dyDescent="0.2">
      <c r="A80" s="40">
        <v>95</v>
      </c>
      <c r="B80" s="46"/>
      <c r="C80" s="46"/>
      <c r="D80" s="46"/>
      <c r="E80" s="46"/>
      <c r="F80" s="42" t="s">
        <v>235</v>
      </c>
      <c r="G80" s="42"/>
      <c r="H80" s="43"/>
      <c r="I80" s="43"/>
      <c r="J80" s="44"/>
      <c r="K80" s="44"/>
    </row>
    <row r="81" spans="1:11" s="45" customFormat="1" x14ac:dyDescent="0.2">
      <c r="A81" s="40">
        <v>95</v>
      </c>
      <c r="B81" s="46" t="s">
        <v>101</v>
      </c>
      <c r="C81" s="47" t="s">
        <v>103</v>
      </c>
      <c r="D81" s="47" t="s">
        <v>103</v>
      </c>
      <c r="E81" s="47" t="s">
        <v>103</v>
      </c>
      <c r="F81" s="42" t="s">
        <v>236</v>
      </c>
      <c r="G81" s="50"/>
      <c r="H81" s="43"/>
      <c r="I81" s="43"/>
      <c r="J81" s="44"/>
      <c r="K81" s="44"/>
    </row>
    <row r="82" spans="1:11" s="45" customFormat="1" x14ac:dyDescent="0.2">
      <c r="A82" s="49">
        <v>95</v>
      </c>
      <c r="B82" s="47" t="s">
        <v>101</v>
      </c>
      <c r="C82" s="47" t="s">
        <v>116</v>
      </c>
      <c r="D82" s="47" t="s">
        <v>103</v>
      </c>
      <c r="E82" s="47" t="s">
        <v>103</v>
      </c>
      <c r="F82" s="50" t="s">
        <v>237</v>
      </c>
      <c r="G82" s="50"/>
      <c r="H82" s="43"/>
      <c r="I82" s="43"/>
      <c r="J82" s="44"/>
      <c r="K82" s="44"/>
    </row>
    <row r="83" spans="1:11" s="45" customFormat="1" x14ac:dyDescent="0.2">
      <c r="A83" s="49">
        <v>95</v>
      </c>
      <c r="B83" s="47" t="s">
        <v>101</v>
      </c>
      <c r="C83" s="47" t="s">
        <v>116</v>
      </c>
      <c r="D83" s="47" t="s">
        <v>116</v>
      </c>
      <c r="E83" s="47" t="s">
        <v>103</v>
      </c>
      <c r="F83" s="50" t="s">
        <v>238</v>
      </c>
      <c r="G83" s="50"/>
      <c r="H83" s="43"/>
      <c r="I83" s="43"/>
      <c r="J83" s="44"/>
      <c r="K83" s="44"/>
    </row>
    <row r="84" spans="1:11" s="45" customFormat="1" ht="26" x14ac:dyDescent="0.2">
      <c r="A84" s="49">
        <v>95</v>
      </c>
      <c r="B84" s="47" t="s">
        <v>101</v>
      </c>
      <c r="C84" s="47" t="s">
        <v>116</v>
      </c>
      <c r="D84" s="47" t="s">
        <v>116</v>
      </c>
      <c r="E84" s="47" t="s">
        <v>116</v>
      </c>
      <c r="F84" s="50" t="s">
        <v>239</v>
      </c>
      <c r="G84" s="50" t="s">
        <v>240</v>
      </c>
      <c r="H84" s="43"/>
      <c r="I84" s="43"/>
      <c r="J84" s="44"/>
      <c r="K84" s="44"/>
    </row>
    <row r="85" spans="1:11" s="45" customFormat="1" x14ac:dyDescent="0.2">
      <c r="A85" s="49">
        <v>95</v>
      </c>
      <c r="B85" s="47" t="s">
        <v>101</v>
      </c>
      <c r="C85" s="47" t="s">
        <v>116</v>
      </c>
      <c r="D85" s="47" t="s">
        <v>116</v>
      </c>
      <c r="E85" s="47" t="s">
        <v>119</v>
      </c>
      <c r="F85" s="50" t="s">
        <v>241</v>
      </c>
      <c r="G85" s="50" t="s">
        <v>242</v>
      </c>
      <c r="H85" s="43"/>
      <c r="I85" s="43"/>
      <c r="J85" s="44"/>
      <c r="K85" s="44"/>
    </row>
    <row r="86" spans="1:11" s="45" customFormat="1" x14ac:dyDescent="0.2">
      <c r="A86" s="49">
        <v>95</v>
      </c>
      <c r="B86" s="47" t="s">
        <v>101</v>
      </c>
      <c r="C86" s="47" t="s">
        <v>116</v>
      </c>
      <c r="D86" s="47" t="s">
        <v>116</v>
      </c>
      <c r="E86" s="47" t="s">
        <v>122</v>
      </c>
      <c r="F86" s="50" t="s">
        <v>243</v>
      </c>
      <c r="G86" s="50" t="s">
        <v>244</v>
      </c>
      <c r="H86" s="43"/>
      <c r="I86" s="43"/>
      <c r="J86" s="44"/>
      <c r="K86" s="44"/>
    </row>
    <row r="87" spans="1:11" s="45" customFormat="1" x14ac:dyDescent="0.2">
      <c r="A87" s="49">
        <v>95</v>
      </c>
      <c r="B87" s="47" t="s">
        <v>101</v>
      </c>
      <c r="C87" s="47" t="s">
        <v>116</v>
      </c>
      <c r="D87" s="47" t="s">
        <v>116</v>
      </c>
      <c r="E87" s="47" t="s">
        <v>128</v>
      </c>
      <c r="F87" s="50" t="s">
        <v>245</v>
      </c>
      <c r="G87" s="50" t="s">
        <v>246</v>
      </c>
      <c r="H87" s="43"/>
      <c r="I87" s="43"/>
      <c r="J87" s="44"/>
      <c r="K87" s="44"/>
    </row>
    <row r="88" spans="1:11" s="45" customFormat="1" x14ac:dyDescent="0.2">
      <c r="A88" s="49">
        <v>95</v>
      </c>
      <c r="B88" s="47" t="s">
        <v>101</v>
      </c>
      <c r="C88" s="47" t="s">
        <v>116</v>
      </c>
      <c r="D88" s="47" t="s">
        <v>119</v>
      </c>
      <c r="E88" s="47" t="s">
        <v>103</v>
      </c>
      <c r="F88" s="50" t="s">
        <v>247</v>
      </c>
      <c r="G88" s="50"/>
      <c r="H88" s="43"/>
      <c r="I88" s="43"/>
      <c r="J88" s="44"/>
      <c r="K88" s="44"/>
    </row>
    <row r="89" spans="1:11" s="45" customFormat="1" ht="26" x14ac:dyDescent="0.2">
      <c r="A89" s="49">
        <v>95</v>
      </c>
      <c r="B89" s="47" t="s">
        <v>101</v>
      </c>
      <c r="C89" s="47" t="s">
        <v>116</v>
      </c>
      <c r="D89" s="47" t="s">
        <v>119</v>
      </c>
      <c r="E89" s="47" t="s">
        <v>116</v>
      </c>
      <c r="F89" s="50" t="s">
        <v>248</v>
      </c>
      <c r="G89" s="50" t="s">
        <v>249</v>
      </c>
      <c r="H89" s="43"/>
      <c r="I89" s="43"/>
      <c r="J89" s="44"/>
      <c r="K89" s="44"/>
    </row>
    <row r="90" spans="1:11" s="45" customFormat="1" ht="26" x14ac:dyDescent="0.2">
      <c r="A90" s="49">
        <v>95</v>
      </c>
      <c r="B90" s="47" t="s">
        <v>101</v>
      </c>
      <c r="C90" s="47" t="s">
        <v>116</v>
      </c>
      <c r="D90" s="47" t="s">
        <v>119</v>
      </c>
      <c r="E90" s="47" t="s">
        <v>119</v>
      </c>
      <c r="F90" s="50" t="s">
        <v>250</v>
      </c>
      <c r="G90" s="50" t="s">
        <v>251</v>
      </c>
      <c r="H90" s="43"/>
      <c r="I90" s="43"/>
      <c r="J90" s="44"/>
      <c r="K90" s="44"/>
    </row>
    <row r="91" spans="1:11" s="45" customFormat="1" x14ac:dyDescent="0.2">
      <c r="A91" s="49">
        <v>95</v>
      </c>
      <c r="B91" s="47" t="s">
        <v>101</v>
      </c>
      <c r="C91" s="47" t="s">
        <v>116</v>
      </c>
      <c r="D91" s="47" t="s">
        <v>119</v>
      </c>
      <c r="E91" s="47" t="s">
        <v>128</v>
      </c>
      <c r="F91" s="50" t="s">
        <v>252</v>
      </c>
      <c r="G91" s="50" t="s">
        <v>253</v>
      </c>
      <c r="H91" s="43"/>
      <c r="I91" s="43"/>
      <c r="J91" s="44"/>
      <c r="K91" s="44"/>
    </row>
    <row r="92" spans="1:11" s="45" customFormat="1" x14ac:dyDescent="0.2">
      <c r="A92" s="49">
        <v>95</v>
      </c>
      <c r="B92" s="47" t="s">
        <v>101</v>
      </c>
      <c r="C92" s="47" t="s">
        <v>116</v>
      </c>
      <c r="D92" s="47" t="s">
        <v>122</v>
      </c>
      <c r="E92" s="47" t="s">
        <v>103</v>
      </c>
      <c r="F92" s="50" t="s">
        <v>254</v>
      </c>
      <c r="G92" s="50"/>
      <c r="H92" s="43"/>
      <c r="I92" s="43"/>
      <c r="J92" s="44"/>
      <c r="K92" s="44"/>
    </row>
    <row r="93" spans="1:11" s="45" customFormat="1" ht="39" x14ac:dyDescent="0.2">
      <c r="A93" s="49">
        <v>95</v>
      </c>
      <c r="B93" s="47" t="s">
        <v>101</v>
      </c>
      <c r="C93" s="47" t="s">
        <v>116</v>
      </c>
      <c r="D93" s="47" t="s">
        <v>122</v>
      </c>
      <c r="E93" s="47" t="s">
        <v>116</v>
      </c>
      <c r="F93" s="50" t="s">
        <v>255</v>
      </c>
      <c r="G93" s="50" t="s">
        <v>256</v>
      </c>
      <c r="H93" s="43"/>
      <c r="I93" s="43"/>
      <c r="J93" s="44"/>
      <c r="K93" s="44"/>
    </row>
    <row r="94" spans="1:11" s="45" customFormat="1" ht="26" x14ac:dyDescent="0.2">
      <c r="A94" s="49">
        <v>95</v>
      </c>
      <c r="B94" s="47" t="s">
        <v>101</v>
      </c>
      <c r="C94" s="47" t="s">
        <v>116</v>
      </c>
      <c r="D94" s="47" t="s">
        <v>122</v>
      </c>
      <c r="E94" s="47" t="s">
        <v>119</v>
      </c>
      <c r="F94" s="50" t="s">
        <v>257</v>
      </c>
      <c r="G94" s="50" t="s">
        <v>258</v>
      </c>
      <c r="H94" s="43"/>
      <c r="I94" s="43"/>
      <c r="J94" s="44"/>
      <c r="K94" s="44"/>
    </row>
    <row r="95" spans="1:11" s="45" customFormat="1" ht="78" x14ac:dyDescent="0.2">
      <c r="A95" s="49">
        <v>95</v>
      </c>
      <c r="B95" s="47" t="s">
        <v>101</v>
      </c>
      <c r="C95" s="47" t="s">
        <v>116</v>
      </c>
      <c r="D95" s="47" t="s">
        <v>122</v>
      </c>
      <c r="E95" s="47" t="s">
        <v>122</v>
      </c>
      <c r="F95" s="50" t="s">
        <v>259</v>
      </c>
      <c r="G95" s="50" t="s">
        <v>260</v>
      </c>
      <c r="H95" s="43"/>
      <c r="I95" s="43"/>
      <c r="J95" s="44"/>
      <c r="K95" s="44"/>
    </row>
    <row r="96" spans="1:11" s="45" customFormat="1" ht="26" x14ac:dyDescent="0.2">
      <c r="A96" s="49">
        <v>95</v>
      </c>
      <c r="B96" s="47" t="s">
        <v>101</v>
      </c>
      <c r="C96" s="47" t="s">
        <v>116</v>
      </c>
      <c r="D96" s="47" t="s">
        <v>122</v>
      </c>
      <c r="E96" s="47" t="s">
        <v>125</v>
      </c>
      <c r="F96" s="50" t="s">
        <v>261</v>
      </c>
      <c r="G96" s="50" t="s">
        <v>262</v>
      </c>
      <c r="H96" s="43"/>
      <c r="I96" s="43"/>
      <c r="J96" s="44"/>
      <c r="K96" s="44"/>
    </row>
    <row r="97" spans="1:11" s="45" customFormat="1" x14ac:dyDescent="0.2">
      <c r="A97" s="49">
        <v>95</v>
      </c>
      <c r="B97" s="47" t="s">
        <v>101</v>
      </c>
      <c r="C97" s="47" t="s">
        <v>116</v>
      </c>
      <c r="D97" s="47" t="s">
        <v>122</v>
      </c>
      <c r="E97" s="47" t="s">
        <v>166</v>
      </c>
      <c r="F97" s="50" t="s">
        <v>263</v>
      </c>
      <c r="G97" s="50" t="s">
        <v>264</v>
      </c>
      <c r="H97" s="43"/>
      <c r="I97" s="43"/>
      <c r="J97" s="44"/>
      <c r="K97" s="44"/>
    </row>
    <row r="98" spans="1:11" s="45" customFormat="1" x14ac:dyDescent="0.2">
      <c r="A98" s="49">
        <v>95</v>
      </c>
      <c r="B98" s="47" t="s">
        <v>101</v>
      </c>
      <c r="C98" s="47" t="s">
        <v>116</v>
      </c>
      <c r="D98" s="47" t="s">
        <v>122</v>
      </c>
      <c r="E98" s="47" t="s">
        <v>128</v>
      </c>
      <c r="F98" s="50" t="s">
        <v>265</v>
      </c>
      <c r="G98" s="50" t="s">
        <v>266</v>
      </c>
      <c r="H98" s="43"/>
      <c r="I98" s="43"/>
      <c r="J98" s="44"/>
      <c r="K98" s="44"/>
    </row>
    <row r="99" spans="1:11" s="45" customFormat="1" x14ac:dyDescent="0.2">
      <c r="A99" s="49">
        <v>95</v>
      </c>
      <c r="B99" s="47" t="s">
        <v>101</v>
      </c>
      <c r="C99" s="47" t="s">
        <v>119</v>
      </c>
      <c r="D99" s="47" t="s">
        <v>103</v>
      </c>
      <c r="E99" s="47" t="s">
        <v>103</v>
      </c>
      <c r="F99" s="50" t="s">
        <v>267</v>
      </c>
      <c r="G99" s="50"/>
      <c r="H99" s="43"/>
      <c r="I99" s="43"/>
      <c r="J99" s="44"/>
      <c r="K99" s="44"/>
    </row>
    <row r="100" spans="1:11" s="45" customFormat="1" ht="52" x14ac:dyDescent="0.2">
      <c r="A100" s="49">
        <v>95</v>
      </c>
      <c r="B100" s="47" t="s">
        <v>101</v>
      </c>
      <c r="C100" s="47" t="s">
        <v>119</v>
      </c>
      <c r="D100" s="47" t="s">
        <v>116</v>
      </c>
      <c r="E100" s="47" t="s">
        <v>105</v>
      </c>
      <c r="F100" s="50" t="s">
        <v>268</v>
      </c>
      <c r="G100" s="50" t="s">
        <v>269</v>
      </c>
      <c r="H100" s="43"/>
      <c r="I100" s="43"/>
      <c r="J100" s="44"/>
      <c r="K100" s="44"/>
    </row>
    <row r="101" spans="1:11" s="45" customFormat="1" x14ac:dyDescent="0.2">
      <c r="A101" s="49">
        <v>95</v>
      </c>
      <c r="B101" s="47" t="s">
        <v>101</v>
      </c>
      <c r="C101" s="47" t="s">
        <v>119</v>
      </c>
      <c r="D101" s="47" t="s">
        <v>128</v>
      </c>
      <c r="E101" s="47" t="s">
        <v>105</v>
      </c>
      <c r="F101" s="50" t="s">
        <v>270</v>
      </c>
      <c r="G101" s="50" t="s">
        <v>271</v>
      </c>
      <c r="H101" s="43"/>
      <c r="I101" s="43"/>
      <c r="J101" s="44"/>
      <c r="K101" s="44"/>
    </row>
    <row r="102" spans="1:11" s="45" customFormat="1" x14ac:dyDescent="0.2">
      <c r="A102" s="49">
        <v>95</v>
      </c>
      <c r="B102" s="47" t="s">
        <v>101</v>
      </c>
      <c r="C102" s="47" t="s">
        <v>128</v>
      </c>
      <c r="D102" s="47" t="s">
        <v>103</v>
      </c>
      <c r="E102" s="47" t="s">
        <v>103</v>
      </c>
      <c r="F102" s="50" t="s">
        <v>272</v>
      </c>
      <c r="G102" s="50"/>
      <c r="H102" s="43"/>
      <c r="I102" s="43"/>
      <c r="J102" s="44"/>
      <c r="K102" s="44"/>
    </row>
    <row r="103" spans="1:11" s="45" customFormat="1" x14ac:dyDescent="0.2">
      <c r="A103" s="49">
        <v>95</v>
      </c>
      <c r="B103" s="47" t="s">
        <v>101</v>
      </c>
      <c r="C103" s="47" t="s">
        <v>128</v>
      </c>
      <c r="D103" s="47" t="s">
        <v>116</v>
      </c>
      <c r="E103" s="47" t="s">
        <v>105</v>
      </c>
      <c r="F103" s="50" t="s">
        <v>273</v>
      </c>
      <c r="G103" s="50" t="s">
        <v>274</v>
      </c>
      <c r="H103" s="43"/>
      <c r="I103" s="43"/>
      <c r="J103" s="44"/>
      <c r="K103" s="44"/>
    </row>
    <row r="104" spans="1:11" s="45" customFormat="1" ht="26" x14ac:dyDescent="0.2">
      <c r="A104" s="49">
        <v>95</v>
      </c>
      <c r="B104" s="47" t="s">
        <v>101</v>
      </c>
      <c r="C104" s="47" t="s">
        <v>128</v>
      </c>
      <c r="D104" s="47" t="s">
        <v>108</v>
      </c>
      <c r="E104" s="47" t="s">
        <v>105</v>
      </c>
      <c r="F104" s="50" t="s">
        <v>275</v>
      </c>
      <c r="G104" s="50" t="s">
        <v>276</v>
      </c>
      <c r="H104" s="43"/>
      <c r="I104" s="43"/>
      <c r="J104" s="44"/>
      <c r="K104" s="44"/>
    </row>
    <row r="105" spans="1:11" s="45" customFormat="1" x14ac:dyDescent="0.2">
      <c r="A105" s="49">
        <v>95</v>
      </c>
      <c r="B105" s="47" t="s">
        <v>101</v>
      </c>
      <c r="C105" s="47" t="s">
        <v>128</v>
      </c>
      <c r="D105" s="47" t="s">
        <v>113</v>
      </c>
      <c r="E105" s="47"/>
      <c r="F105" s="50" t="s">
        <v>277</v>
      </c>
      <c r="G105" s="50"/>
      <c r="H105" s="43"/>
      <c r="I105" s="43"/>
      <c r="J105" s="44"/>
      <c r="K105" s="44"/>
    </row>
    <row r="106" spans="1:11" s="45" customFormat="1" x14ac:dyDescent="0.2">
      <c r="A106" s="49">
        <v>95</v>
      </c>
      <c r="B106" s="47" t="s">
        <v>101</v>
      </c>
      <c r="C106" s="47" t="s">
        <v>128</v>
      </c>
      <c r="D106" s="47" t="s">
        <v>113</v>
      </c>
      <c r="E106" s="47" t="s">
        <v>116</v>
      </c>
      <c r="F106" s="50" t="s">
        <v>278</v>
      </c>
      <c r="G106" s="50" t="s">
        <v>279</v>
      </c>
      <c r="H106" s="43"/>
      <c r="I106" s="43"/>
      <c r="J106" s="44"/>
      <c r="K106" s="44"/>
    </row>
    <row r="107" spans="1:11" s="45" customFormat="1" ht="26" x14ac:dyDescent="0.2">
      <c r="A107" s="49">
        <v>95</v>
      </c>
      <c r="B107" s="47" t="s">
        <v>101</v>
      </c>
      <c r="C107" s="47" t="s">
        <v>128</v>
      </c>
      <c r="D107" s="47" t="s">
        <v>113</v>
      </c>
      <c r="E107" s="47" t="s">
        <v>119</v>
      </c>
      <c r="F107" s="50" t="s">
        <v>280</v>
      </c>
      <c r="G107" s="50" t="s">
        <v>281</v>
      </c>
      <c r="H107" s="43"/>
      <c r="I107" s="43"/>
      <c r="J107" s="44"/>
      <c r="K107" s="44"/>
    </row>
    <row r="108" spans="1:11" s="45" customFormat="1" ht="39" x14ac:dyDescent="0.2">
      <c r="A108" s="49">
        <v>95</v>
      </c>
      <c r="B108" s="47" t="s">
        <v>101</v>
      </c>
      <c r="C108" s="47" t="s">
        <v>128</v>
      </c>
      <c r="D108" s="47" t="s">
        <v>113</v>
      </c>
      <c r="E108" s="47" t="s">
        <v>122</v>
      </c>
      <c r="F108" s="50" t="s">
        <v>282</v>
      </c>
      <c r="G108" s="50" t="s">
        <v>283</v>
      </c>
      <c r="H108" s="43"/>
      <c r="I108" s="43"/>
      <c r="J108" s="44"/>
      <c r="K108" s="44"/>
    </row>
    <row r="109" spans="1:11" s="45" customFormat="1" ht="39" x14ac:dyDescent="0.2">
      <c r="A109" s="49">
        <v>95</v>
      </c>
      <c r="B109" s="47" t="s">
        <v>101</v>
      </c>
      <c r="C109" s="47" t="s">
        <v>128</v>
      </c>
      <c r="D109" s="47" t="s">
        <v>113</v>
      </c>
      <c r="E109" s="47" t="s">
        <v>125</v>
      </c>
      <c r="F109" s="50" t="s">
        <v>284</v>
      </c>
      <c r="G109" s="50" t="s">
        <v>285</v>
      </c>
      <c r="H109" s="43"/>
      <c r="I109" s="43"/>
      <c r="J109" s="44"/>
      <c r="K109" s="44"/>
    </row>
    <row r="110" spans="1:11" s="45" customFormat="1" x14ac:dyDescent="0.2">
      <c r="A110" s="49">
        <v>95</v>
      </c>
      <c r="B110" s="47" t="s">
        <v>101</v>
      </c>
      <c r="C110" s="47" t="s">
        <v>128</v>
      </c>
      <c r="D110" s="47" t="s">
        <v>135</v>
      </c>
      <c r="E110" s="47" t="s">
        <v>110</v>
      </c>
      <c r="F110" s="50" t="s">
        <v>286</v>
      </c>
      <c r="G110" s="50" t="s">
        <v>287</v>
      </c>
      <c r="H110" s="43"/>
      <c r="I110" s="43"/>
      <c r="J110" s="44"/>
      <c r="K110" s="44"/>
    </row>
    <row r="111" spans="1:11" s="45" customFormat="1" x14ac:dyDescent="0.2">
      <c r="A111" s="40">
        <v>95</v>
      </c>
      <c r="B111" s="46" t="s">
        <v>108</v>
      </c>
      <c r="C111" s="46"/>
      <c r="D111" s="46"/>
      <c r="E111" s="46"/>
      <c r="F111" s="42" t="s">
        <v>288</v>
      </c>
      <c r="G111" s="42"/>
      <c r="H111" s="43"/>
      <c r="I111" s="43"/>
      <c r="J111" s="44"/>
      <c r="K111" s="44"/>
    </row>
    <row r="112" spans="1:11" s="45" customFormat="1" ht="52" x14ac:dyDescent="0.2">
      <c r="A112" s="49">
        <v>95</v>
      </c>
      <c r="B112" s="47" t="s">
        <v>108</v>
      </c>
      <c r="C112" s="47" t="s">
        <v>110</v>
      </c>
      <c r="D112" s="47" t="s">
        <v>110</v>
      </c>
      <c r="E112" s="47" t="s">
        <v>110</v>
      </c>
      <c r="F112" s="50" t="s">
        <v>289</v>
      </c>
      <c r="G112" s="50" t="s">
        <v>290</v>
      </c>
      <c r="H112" s="43"/>
      <c r="I112" s="43"/>
      <c r="J112" s="44"/>
      <c r="K112" s="44"/>
    </row>
    <row r="113" spans="1:11" s="45" customFormat="1" x14ac:dyDescent="0.2">
      <c r="A113" s="40">
        <v>95</v>
      </c>
      <c r="B113" s="46" t="s">
        <v>113</v>
      </c>
      <c r="C113" s="47" t="s">
        <v>103</v>
      </c>
      <c r="D113" s="47" t="s">
        <v>103</v>
      </c>
      <c r="E113" s="47" t="s">
        <v>103</v>
      </c>
      <c r="F113" s="42" t="s">
        <v>291</v>
      </c>
      <c r="G113" s="50" t="s">
        <v>102</v>
      </c>
      <c r="H113" s="43"/>
      <c r="I113" s="43"/>
      <c r="J113" s="44"/>
      <c r="K113" s="44"/>
    </row>
    <row r="114" spans="1:11" s="45" customFormat="1" x14ac:dyDescent="0.2">
      <c r="A114" s="49">
        <v>95</v>
      </c>
      <c r="B114" s="47" t="s">
        <v>113</v>
      </c>
      <c r="C114" s="47" t="s">
        <v>101</v>
      </c>
      <c r="D114" s="47" t="s">
        <v>102</v>
      </c>
      <c r="E114" s="47" t="s">
        <v>102</v>
      </c>
      <c r="F114" s="50" t="s">
        <v>292</v>
      </c>
      <c r="G114" s="50"/>
      <c r="H114" s="43"/>
      <c r="I114" s="43"/>
      <c r="J114" s="44"/>
      <c r="K114" s="44"/>
    </row>
    <row r="115" spans="1:11" s="45" customFormat="1" x14ac:dyDescent="0.2">
      <c r="A115" s="49">
        <v>95</v>
      </c>
      <c r="B115" s="47" t="s">
        <v>113</v>
      </c>
      <c r="C115" s="47" t="s">
        <v>101</v>
      </c>
      <c r="D115" s="47" t="s">
        <v>116</v>
      </c>
      <c r="E115" s="47" t="s">
        <v>105</v>
      </c>
      <c r="F115" s="50" t="s">
        <v>293</v>
      </c>
      <c r="G115" s="50"/>
      <c r="H115" s="43"/>
      <c r="I115" s="43"/>
      <c r="J115" s="44"/>
      <c r="K115" s="44"/>
    </row>
    <row r="116" spans="1:11" s="45" customFormat="1" x14ac:dyDescent="0.2">
      <c r="A116" s="49">
        <v>95</v>
      </c>
      <c r="B116" s="47" t="s">
        <v>113</v>
      </c>
      <c r="C116" s="47" t="s">
        <v>101</v>
      </c>
      <c r="D116" s="47" t="s">
        <v>119</v>
      </c>
      <c r="E116" s="47" t="s">
        <v>105</v>
      </c>
      <c r="F116" s="50" t="s">
        <v>294</v>
      </c>
      <c r="G116" s="50"/>
      <c r="H116" s="43"/>
      <c r="I116" s="43"/>
      <c r="J116" s="44"/>
      <c r="K116" s="44"/>
    </row>
    <row r="117" spans="1:11" s="45" customFormat="1" x14ac:dyDescent="0.2">
      <c r="A117" s="49">
        <v>95</v>
      </c>
      <c r="B117" s="47" t="s">
        <v>113</v>
      </c>
      <c r="C117" s="47" t="s">
        <v>101</v>
      </c>
      <c r="D117" s="47" t="s">
        <v>122</v>
      </c>
      <c r="E117" s="47" t="s">
        <v>105</v>
      </c>
      <c r="F117" s="50" t="s">
        <v>295</v>
      </c>
      <c r="G117" s="50"/>
      <c r="H117" s="43"/>
      <c r="I117" s="43"/>
      <c r="J117" s="44"/>
      <c r="K117" s="44"/>
    </row>
    <row r="118" spans="1:11" s="45" customFormat="1" x14ac:dyDescent="0.2">
      <c r="A118" s="49">
        <v>95</v>
      </c>
      <c r="B118" s="47" t="s">
        <v>113</v>
      </c>
      <c r="C118" s="47" t="s">
        <v>101</v>
      </c>
      <c r="D118" s="47" t="s">
        <v>125</v>
      </c>
      <c r="E118" s="47" t="s">
        <v>105</v>
      </c>
      <c r="F118" s="50" t="s">
        <v>296</v>
      </c>
      <c r="G118" s="50"/>
      <c r="H118" s="43"/>
      <c r="I118" s="43"/>
      <c r="J118" s="44"/>
      <c r="K118" s="44"/>
    </row>
    <row r="119" spans="1:11" s="45" customFormat="1" x14ac:dyDescent="0.2">
      <c r="A119" s="49">
        <v>95</v>
      </c>
      <c r="B119" s="47" t="s">
        <v>113</v>
      </c>
      <c r="C119" s="47" t="s">
        <v>101</v>
      </c>
      <c r="D119" s="47" t="s">
        <v>166</v>
      </c>
      <c r="E119" s="47" t="s">
        <v>105</v>
      </c>
      <c r="F119" s="50" t="s">
        <v>297</v>
      </c>
      <c r="G119" s="50"/>
      <c r="H119" s="43"/>
      <c r="I119" s="43"/>
      <c r="J119" s="44"/>
      <c r="K119" s="44"/>
    </row>
    <row r="120" spans="1:11" s="45" customFormat="1" x14ac:dyDescent="0.2">
      <c r="A120" s="49">
        <v>95</v>
      </c>
      <c r="B120" s="47" t="s">
        <v>113</v>
      </c>
      <c r="C120" s="47" t="s">
        <v>101</v>
      </c>
      <c r="D120" s="47" t="s">
        <v>128</v>
      </c>
      <c r="E120" s="47" t="s">
        <v>105</v>
      </c>
      <c r="F120" s="50" t="s">
        <v>298</v>
      </c>
      <c r="G120" s="50"/>
      <c r="H120" s="43"/>
      <c r="I120" s="43"/>
      <c r="J120" s="44"/>
      <c r="K120" s="44"/>
    </row>
    <row r="121" spans="1:11" s="45" customFormat="1" x14ac:dyDescent="0.2">
      <c r="A121" s="49">
        <v>95</v>
      </c>
      <c r="B121" s="47" t="s">
        <v>113</v>
      </c>
      <c r="C121" s="47" t="s">
        <v>108</v>
      </c>
      <c r="D121" s="47" t="s">
        <v>103</v>
      </c>
      <c r="E121" s="47" t="s">
        <v>103</v>
      </c>
      <c r="F121" s="50" t="s">
        <v>299</v>
      </c>
      <c r="G121" s="50" t="s">
        <v>102</v>
      </c>
      <c r="H121" s="43"/>
      <c r="I121" s="43"/>
      <c r="J121" s="44"/>
      <c r="K121" s="44"/>
    </row>
    <row r="122" spans="1:11" s="45" customFormat="1" x14ac:dyDescent="0.2">
      <c r="A122" s="49">
        <v>95</v>
      </c>
      <c r="B122" s="47" t="s">
        <v>113</v>
      </c>
      <c r="C122" s="47" t="s">
        <v>108</v>
      </c>
      <c r="D122" s="47" t="s">
        <v>116</v>
      </c>
      <c r="E122" s="47" t="s">
        <v>105</v>
      </c>
      <c r="F122" s="50" t="s">
        <v>300</v>
      </c>
      <c r="G122" s="50"/>
      <c r="H122" s="43"/>
      <c r="I122" s="43"/>
      <c r="J122" s="44"/>
      <c r="K122" s="44"/>
    </row>
    <row r="123" spans="1:11" s="45" customFormat="1" x14ac:dyDescent="0.2">
      <c r="A123" s="49">
        <v>95</v>
      </c>
      <c r="B123" s="47" t="s">
        <v>113</v>
      </c>
      <c r="C123" s="47" t="s">
        <v>108</v>
      </c>
      <c r="D123" s="47" t="s">
        <v>119</v>
      </c>
      <c r="E123" s="47" t="s">
        <v>105</v>
      </c>
      <c r="F123" s="50" t="s">
        <v>301</v>
      </c>
      <c r="G123" s="50"/>
      <c r="H123" s="43"/>
      <c r="I123" s="43"/>
      <c r="J123" s="44"/>
      <c r="K123" s="44"/>
    </row>
    <row r="124" spans="1:11" s="45" customFormat="1" x14ac:dyDescent="0.2">
      <c r="A124" s="49">
        <v>95</v>
      </c>
      <c r="B124" s="47" t="s">
        <v>113</v>
      </c>
      <c r="C124" s="47" t="s">
        <v>108</v>
      </c>
      <c r="D124" s="47" t="s">
        <v>122</v>
      </c>
      <c r="E124" s="47" t="s">
        <v>105</v>
      </c>
      <c r="F124" s="50" t="s">
        <v>302</v>
      </c>
      <c r="G124" s="50"/>
      <c r="H124" s="43"/>
      <c r="I124" s="43"/>
      <c r="J124" s="44"/>
      <c r="K124" s="44"/>
    </row>
    <row r="125" spans="1:11" s="45" customFormat="1" x14ac:dyDescent="0.2">
      <c r="A125" s="49">
        <v>95</v>
      </c>
      <c r="B125" s="47" t="s">
        <v>113</v>
      </c>
      <c r="C125" s="47" t="s">
        <v>108</v>
      </c>
      <c r="D125" s="47" t="s">
        <v>125</v>
      </c>
      <c r="E125" s="47" t="s">
        <v>105</v>
      </c>
      <c r="F125" s="50" t="s">
        <v>303</v>
      </c>
      <c r="G125" s="50"/>
      <c r="H125" s="43"/>
      <c r="I125" s="43"/>
      <c r="J125" s="44"/>
      <c r="K125" s="44"/>
    </row>
    <row r="126" spans="1:11" s="45" customFormat="1" x14ac:dyDescent="0.2">
      <c r="A126" s="49">
        <v>95</v>
      </c>
      <c r="B126" s="47" t="s">
        <v>113</v>
      </c>
      <c r="C126" s="47" t="s">
        <v>108</v>
      </c>
      <c r="D126" s="47" t="s">
        <v>166</v>
      </c>
      <c r="E126" s="47" t="s">
        <v>105</v>
      </c>
      <c r="F126" s="50" t="s">
        <v>304</v>
      </c>
      <c r="G126" s="50"/>
      <c r="H126" s="43"/>
      <c r="I126" s="43"/>
      <c r="J126" s="44"/>
      <c r="K126" s="44"/>
    </row>
    <row r="127" spans="1:11" s="45" customFormat="1" x14ac:dyDescent="0.2">
      <c r="A127" s="49">
        <v>95</v>
      </c>
      <c r="B127" s="47" t="s">
        <v>113</v>
      </c>
      <c r="C127" s="47" t="s">
        <v>108</v>
      </c>
      <c r="D127" s="47" t="s">
        <v>128</v>
      </c>
      <c r="E127" s="47" t="s">
        <v>105</v>
      </c>
      <c r="F127" s="50" t="s">
        <v>305</v>
      </c>
      <c r="G127" s="50"/>
      <c r="H127" s="43"/>
      <c r="I127" s="43"/>
      <c r="J127" s="44"/>
      <c r="K127" s="44"/>
    </row>
    <row r="128" spans="1:11" s="45" customFormat="1" x14ac:dyDescent="0.2">
      <c r="A128" s="40">
        <v>96</v>
      </c>
      <c r="B128" s="46" t="s">
        <v>102</v>
      </c>
      <c r="C128" s="47" t="s">
        <v>103</v>
      </c>
      <c r="D128" s="47" t="s">
        <v>103</v>
      </c>
      <c r="E128" s="47" t="s">
        <v>103</v>
      </c>
      <c r="F128" s="42" t="s">
        <v>306</v>
      </c>
      <c r="G128" s="50"/>
      <c r="H128" s="43"/>
      <c r="I128" s="43"/>
      <c r="J128" s="44"/>
      <c r="K128" s="44"/>
    </row>
    <row r="129" spans="1:11" s="45" customFormat="1" x14ac:dyDescent="0.2">
      <c r="A129" s="40">
        <v>96</v>
      </c>
      <c r="B129" s="46" t="s">
        <v>101</v>
      </c>
      <c r="C129" s="46" t="s">
        <v>103</v>
      </c>
      <c r="D129" s="41"/>
      <c r="E129" s="46" t="s">
        <v>103</v>
      </c>
      <c r="F129" s="42" t="s">
        <v>307</v>
      </c>
      <c r="G129" s="50"/>
      <c r="H129" s="43"/>
      <c r="I129" s="43"/>
      <c r="J129" s="44"/>
      <c r="K129" s="44"/>
    </row>
    <row r="130" spans="1:11" s="45" customFormat="1" x14ac:dyDescent="0.2">
      <c r="A130" s="49">
        <v>96</v>
      </c>
      <c r="B130" s="47" t="s">
        <v>101</v>
      </c>
      <c r="C130" s="47" t="s">
        <v>116</v>
      </c>
      <c r="D130" s="47" t="s">
        <v>105</v>
      </c>
      <c r="E130" s="47" t="s">
        <v>105</v>
      </c>
      <c r="F130" s="50" t="s">
        <v>308</v>
      </c>
      <c r="G130" s="50"/>
      <c r="H130" s="43"/>
      <c r="I130" s="43"/>
      <c r="J130" s="44"/>
      <c r="K130" s="44"/>
    </row>
    <row r="131" spans="1:11" s="45" customFormat="1" x14ac:dyDescent="0.2">
      <c r="A131" s="49">
        <v>96</v>
      </c>
      <c r="B131" s="47" t="s">
        <v>101</v>
      </c>
      <c r="C131" s="47" t="s">
        <v>119</v>
      </c>
      <c r="D131" s="47" t="s">
        <v>105</v>
      </c>
      <c r="E131" s="47" t="s">
        <v>105</v>
      </c>
      <c r="F131" s="50" t="s">
        <v>309</v>
      </c>
      <c r="G131" s="50"/>
      <c r="H131" s="43"/>
      <c r="I131" s="43"/>
      <c r="J131" s="44"/>
      <c r="K131" s="44"/>
    </row>
    <row r="132" spans="1:11" s="45" customFormat="1" x14ac:dyDescent="0.2">
      <c r="A132" s="49">
        <v>96</v>
      </c>
      <c r="B132" s="47" t="s">
        <v>101</v>
      </c>
      <c r="C132" s="47" t="s">
        <v>122</v>
      </c>
      <c r="D132" s="47" t="s">
        <v>105</v>
      </c>
      <c r="E132" s="47" t="s">
        <v>105</v>
      </c>
      <c r="F132" s="50" t="s">
        <v>310</v>
      </c>
      <c r="G132" s="50"/>
      <c r="H132" s="43"/>
      <c r="I132" s="43"/>
      <c r="J132" s="44"/>
      <c r="K132" s="44"/>
    </row>
    <row r="133" spans="1:11" s="45" customFormat="1" x14ac:dyDescent="0.2">
      <c r="A133" s="49">
        <v>96</v>
      </c>
      <c r="B133" s="47" t="s">
        <v>101</v>
      </c>
      <c r="C133" s="47" t="s">
        <v>128</v>
      </c>
      <c r="D133" s="47" t="s">
        <v>105</v>
      </c>
      <c r="E133" s="47" t="s">
        <v>105</v>
      </c>
      <c r="F133" s="50" t="s">
        <v>311</v>
      </c>
      <c r="G133" s="50"/>
      <c r="H133" s="43"/>
      <c r="I133" s="43"/>
      <c r="J133" s="44"/>
      <c r="K133" s="44"/>
    </row>
    <row r="134" spans="1:11" s="45" customFormat="1" x14ac:dyDescent="0.2">
      <c r="A134" s="40">
        <v>96</v>
      </c>
      <c r="B134" s="46" t="s">
        <v>119</v>
      </c>
      <c r="C134" s="46" t="s">
        <v>103</v>
      </c>
      <c r="D134" s="46" t="s">
        <v>103</v>
      </c>
      <c r="E134" s="46" t="s">
        <v>103</v>
      </c>
      <c r="F134" s="42" t="s">
        <v>312</v>
      </c>
      <c r="G134" s="50"/>
      <c r="H134" s="43"/>
      <c r="I134" s="43"/>
      <c r="J134" s="44"/>
      <c r="K134" s="44"/>
    </row>
    <row r="135" spans="1:11" s="45" customFormat="1" x14ac:dyDescent="0.2">
      <c r="A135" s="49">
        <v>96</v>
      </c>
      <c r="B135" s="47" t="s">
        <v>119</v>
      </c>
      <c r="C135" s="47" t="s">
        <v>116</v>
      </c>
      <c r="D135" s="47" t="s">
        <v>105</v>
      </c>
      <c r="E135" s="47" t="s">
        <v>105</v>
      </c>
      <c r="F135" s="50" t="s">
        <v>313</v>
      </c>
      <c r="G135" s="50"/>
      <c r="H135" s="43"/>
      <c r="I135" s="43"/>
      <c r="J135" s="44"/>
      <c r="K135" s="44"/>
    </row>
    <row r="136" spans="1:11" s="45" customFormat="1" x14ac:dyDescent="0.2">
      <c r="A136" s="49">
        <v>96</v>
      </c>
      <c r="B136" s="47" t="s">
        <v>119</v>
      </c>
      <c r="C136" s="47" t="s">
        <v>128</v>
      </c>
      <c r="D136" s="47" t="s">
        <v>105</v>
      </c>
      <c r="E136" s="47" t="s">
        <v>105</v>
      </c>
      <c r="F136" s="50" t="s">
        <v>314</v>
      </c>
      <c r="G136" s="50"/>
      <c r="H136" s="43"/>
      <c r="I136" s="43"/>
      <c r="J136" s="44"/>
      <c r="K136" s="44"/>
    </row>
    <row r="137" spans="1:11" s="45" customFormat="1" x14ac:dyDescent="0.2">
      <c r="A137" s="51" t="s">
        <v>315</v>
      </c>
      <c r="B137" s="52" t="s">
        <v>103</v>
      </c>
      <c r="C137" s="53" t="s">
        <v>103</v>
      </c>
      <c r="D137" s="53" t="s">
        <v>103</v>
      </c>
      <c r="E137" s="53" t="s">
        <v>103</v>
      </c>
      <c r="F137" s="42" t="s">
        <v>316</v>
      </c>
      <c r="G137" s="50"/>
      <c r="H137" s="43"/>
      <c r="I137" s="43"/>
      <c r="J137" s="44"/>
      <c r="K137" s="44"/>
    </row>
    <row r="138" spans="1:11" s="45" customFormat="1" x14ac:dyDescent="0.2">
      <c r="A138" s="51" t="s">
        <v>315</v>
      </c>
      <c r="B138" s="52" t="s">
        <v>116</v>
      </c>
      <c r="C138" s="53" t="s">
        <v>103</v>
      </c>
      <c r="D138" s="53" t="s">
        <v>103</v>
      </c>
      <c r="E138" s="53" t="s">
        <v>103</v>
      </c>
      <c r="F138" s="42" t="s">
        <v>317</v>
      </c>
      <c r="G138" s="50"/>
      <c r="H138" s="43"/>
      <c r="I138" s="43"/>
      <c r="J138" s="44"/>
      <c r="K138" s="44"/>
    </row>
    <row r="139" spans="1:11" s="45" customFormat="1" x14ac:dyDescent="0.2">
      <c r="A139" s="54" t="s">
        <v>315</v>
      </c>
      <c r="B139" s="53" t="s">
        <v>116</v>
      </c>
      <c r="C139" s="53" t="s">
        <v>105</v>
      </c>
      <c r="D139" s="53" t="s">
        <v>105</v>
      </c>
      <c r="E139" s="53" t="s">
        <v>105</v>
      </c>
      <c r="F139" s="50" t="s">
        <v>318</v>
      </c>
      <c r="G139" s="50"/>
      <c r="H139" s="43"/>
      <c r="I139" s="43"/>
      <c r="J139" s="44"/>
      <c r="K139" s="44"/>
    </row>
    <row r="140" spans="1:11" s="45" customFormat="1" x14ac:dyDescent="0.2">
      <c r="A140" s="51" t="s">
        <v>315</v>
      </c>
      <c r="B140" s="52" t="s">
        <v>119</v>
      </c>
      <c r="C140" s="53" t="s">
        <v>103</v>
      </c>
      <c r="D140" s="53" t="s">
        <v>103</v>
      </c>
      <c r="E140" s="53" t="s">
        <v>103</v>
      </c>
      <c r="F140" s="42" t="s">
        <v>319</v>
      </c>
      <c r="G140" s="50"/>
      <c r="H140" s="43"/>
      <c r="I140" s="43"/>
      <c r="J140" s="44"/>
      <c r="K140" s="44"/>
    </row>
    <row r="141" spans="1:11" s="45" customFormat="1" x14ac:dyDescent="0.2">
      <c r="A141" s="54" t="s">
        <v>315</v>
      </c>
      <c r="B141" s="53" t="s">
        <v>119</v>
      </c>
      <c r="C141" s="53" t="s">
        <v>105</v>
      </c>
      <c r="D141" s="53" t="s">
        <v>105</v>
      </c>
      <c r="E141" s="53" t="s">
        <v>105</v>
      </c>
      <c r="F141" s="50" t="s">
        <v>320</v>
      </c>
      <c r="G141" s="50"/>
      <c r="H141" s="43"/>
      <c r="I141" s="43"/>
      <c r="J141" s="44"/>
      <c r="K141" s="44"/>
    </row>
    <row r="142" spans="1:11" s="45" customFormat="1" x14ac:dyDescent="0.2">
      <c r="A142" s="51" t="s">
        <v>315</v>
      </c>
      <c r="B142" s="52" t="s">
        <v>113</v>
      </c>
      <c r="C142" s="52"/>
      <c r="D142" s="52"/>
      <c r="E142" s="52"/>
      <c r="F142" s="42" t="s">
        <v>321</v>
      </c>
      <c r="G142" s="50" t="s">
        <v>102</v>
      </c>
      <c r="H142" s="43"/>
      <c r="I142" s="43"/>
      <c r="J142" s="44"/>
      <c r="K142" s="44"/>
    </row>
    <row r="143" spans="1:11" s="45" customFormat="1" x14ac:dyDescent="0.2">
      <c r="A143" s="54" t="s">
        <v>315</v>
      </c>
      <c r="B143" s="53" t="s">
        <v>113</v>
      </c>
      <c r="C143" s="53" t="s">
        <v>110</v>
      </c>
      <c r="D143" s="53" t="s">
        <v>110</v>
      </c>
      <c r="E143" s="53" t="s">
        <v>110</v>
      </c>
      <c r="F143" s="50" t="s">
        <v>322</v>
      </c>
      <c r="G143" s="50" t="s">
        <v>323</v>
      </c>
      <c r="H143" s="43"/>
      <c r="I143" s="43"/>
      <c r="J143" s="44"/>
      <c r="K143" s="44"/>
    </row>
    <row r="144" spans="1:11" s="45" customFormat="1" x14ac:dyDescent="0.2">
      <c r="A144" s="51" t="s">
        <v>315</v>
      </c>
      <c r="B144" s="52" t="s">
        <v>128</v>
      </c>
      <c r="C144" s="53" t="s">
        <v>103</v>
      </c>
      <c r="D144" s="53" t="s">
        <v>103</v>
      </c>
      <c r="E144" s="53" t="s">
        <v>103</v>
      </c>
      <c r="F144" s="42" t="s">
        <v>324</v>
      </c>
      <c r="G144" s="50"/>
      <c r="H144" s="43"/>
      <c r="I144" s="43"/>
      <c r="J144" s="44"/>
      <c r="K144" s="44"/>
    </row>
    <row r="145" spans="1:11" s="45" customFormat="1" x14ac:dyDescent="0.2">
      <c r="A145" s="55" t="s">
        <v>315</v>
      </c>
      <c r="B145" s="55" t="s">
        <v>128</v>
      </c>
      <c r="C145" s="55" t="s">
        <v>105</v>
      </c>
      <c r="D145" s="55" t="s">
        <v>105</v>
      </c>
      <c r="E145" s="55" t="s">
        <v>105</v>
      </c>
      <c r="F145" s="56" t="s">
        <v>325</v>
      </c>
      <c r="G145" s="56"/>
      <c r="H145" s="43"/>
      <c r="I145" s="43"/>
      <c r="J145" s="44"/>
      <c r="K145" s="44"/>
    </row>
  </sheetData>
  <mergeCells count="5">
    <mergeCell ref="I1:I2"/>
    <mergeCell ref="A1:E1"/>
    <mergeCell ref="F1:F2"/>
    <mergeCell ref="G1:G2"/>
    <mergeCell ref="H1:H2"/>
  </mergeCells>
  <phoneticPr fontId="3" type="noConversion"/>
  <pageMargins left="0.7" right="0.7" top="0.75" bottom="0.75" header="0.5" footer="0.5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30"/>
  <sheetViews>
    <sheetView topLeftCell="A2" workbookViewId="0">
      <selection activeCell="C25" sqref="C25"/>
    </sheetView>
  </sheetViews>
  <sheetFormatPr baseColWidth="10" defaultRowHeight="15" x14ac:dyDescent="0.2"/>
  <cols>
    <col min="1" max="2" width="14.33203125" bestFit="1" customWidth="1"/>
    <col min="3" max="3" width="16.1640625" bestFit="1" customWidth="1"/>
    <col min="4" max="4" width="16.33203125" customWidth="1"/>
    <col min="5" max="6" width="14.33203125" bestFit="1" customWidth="1"/>
  </cols>
  <sheetData>
    <row r="1" spans="1:7" x14ac:dyDescent="0.2">
      <c r="A1" t="s">
        <v>31</v>
      </c>
    </row>
    <row r="2" spans="1:7" x14ac:dyDescent="0.2">
      <c r="A2" s="2" t="s">
        <v>18</v>
      </c>
      <c r="B2" s="2" t="s">
        <v>19</v>
      </c>
      <c r="C2" s="2" t="s">
        <v>20</v>
      </c>
      <c r="D2" s="2" t="s">
        <v>21</v>
      </c>
      <c r="E2" s="2" t="s">
        <v>22</v>
      </c>
      <c r="F2" s="2" t="s">
        <v>23</v>
      </c>
      <c r="G2" t="s">
        <v>33</v>
      </c>
    </row>
    <row r="3" spans="1:7" x14ac:dyDescent="0.2">
      <c r="A3" t="s">
        <v>81</v>
      </c>
      <c r="B3" t="s">
        <v>77</v>
      </c>
      <c r="C3" t="s">
        <v>71</v>
      </c>
      <c r="D3" t="s">
        <v>66</v>
      </c>
      <c r="E3" t="s">
        <v>57</v>
      </c>
      <c r="F3" t="s">
        <v>47</v>
      </c>
      <c r="G3" t="s">
        <v>35</v>
      </c>
    </row>
    <row r="4" spans="1:7" x14ac:dyDescent="0.2">
      <c r="B4" t="s">
        <v>79</v>
      </c>
      <c r="C4" t="s">
        <v>73</v>
      </c>
      <c r="D4" t="s">
        <v>67</v>
      </c>
      <c r="E4" t="s">
        <v>59</v>
      </c>
      <c r="F4" t="s">
        <v>49</v>
      </c>
      <c r="G4" t="s">
        <v>37</v>
      </c>
    </row>
    <row r="5" spans="1:7" x14ac:dyDescent="0.2">
      <c r="C5" t="s">
        <v>75</v>
      </c>
      <c r="D5" t="s">
        <v>69</v>
      </c>
      <c r="E5" t="s">
        <v>61</v>
      </c>
      <c r="F5" t="s">
        <v>51</v>
      </c>
      <c r="G5" t="s">
        <v>39</v>
      </c>
    </row>
    <row r="6" spans="1:7" x14ac:dyDescent="0.2">
      <c r="E6" t="s">
        <v>63</v>
      </c>
      <c r="F6" t="s">
        <v>53</v>
      </c>
      <c r="G6" t="s">
        <v>41</v>
      </c>
    </row>
    <row r="7" spans="1:7" x14ac:dyDescent="0.2">
      <c r="E7" t="s">
        <v>65</v>
      </c>
      <c r="F7" t="s">
        <v>55</v>
      </c>
      <c r="G7" t="s">
        <v>43</v>
      </c>
    </row>
    <row r="8" spans="1:7" x14ac:dyDescent="0.2">
      <c r="G8" t="s">
        <v>45</v>
      </c>
    </row>
    <row r="16" spans="1:7" x14ac:dyDescent="0.2">
      <c r="A16" t="s">
        <v>32</v>
      </c>
    </row>
    <row r="17" spans="1:29" x14ac:dyDescent="0.2">
      <c r="A17" s="5" t="s">
        <v>18</v>
      </c>
      <c r="B17" s="6" t="s">
        <v>19</v>
      </c>
      <c r="C17" s="6" t="s">
        <v>20</v>
      </c>
      <c r="D17" s="6" t="s">
        <v>21</v>
      </c>
      <c r="E17" s="6" t="s">
        <v>22</v>
      </c>
      <c r="F17" s="6" t="s">
        <v>23</v>
      </c>
      <c r="G17" t="s">
        <v>33</v>
      </c>
      <c r="I17" s="163"/>
      <c r="J17" s="164"/>
      <c r="K17" s="164"/>
      <c r="L17" s="164"/>
      <c r="M17" s="164"/>
      <c r="N17" s="164"/>
      <c r="O17" s="164"/>
      <c r="P17" s="165"/>
      <c r="Q17" s="166"/>
      <c r="R17" s="167"/>
      <c r="S17" s="167"/>
      <c r="T17" s="167"/>
      <c r="U17" s="167"/>
      <c r="V17" s="167"/>
      <c r="W17" s="168"/>
      <c r="X17" s="169"/>
      <c r="Y17" s="169"/>
      <c r="Z17" s="172"/>
      <c r="AA17" s="173"/>
      <c r="AB17" s="169"/>
      <c r="AC17" s="161"/>
    </row>
    <row r="18" spans="1:29" ht="16" thickBot="1" x14ac:dyDescent="0.25">
      <c r="A18" t="s">
        <v>81</v>
      </c>
      <c r="B18" t="s">
        <v>77</v>
      </c>
      <c r="C18" t="s">
        <v>407</v>
      </c>
      <c r="D18" t="s">
        <v>82</v>
      </c>
      <c r="E18" t="s">
        <v>83</v>
      </c>
      <c r="F18" t="s">
        <v>47</v>
      </c>
      <c r="G18" t="s">
        <v>35</v>
      </c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62"/>
      <c r="W18" s="35"/>
      <c r="X18" s="170"/>
      <c r="Y18" s="171"/>
      <c r="Z18" s="34"/>
      <c r="AA18" s="34"/>
      <c r="AB18" s="174"/>
      <c r="AC18" s="162"/>
    </row>
    <row r="19" spans="1:29" x14ac:dyDescent="0.2">
      <c r="B19" t="s">
        <v>79</v>
      </c>
      <c r="C19" t="s">
        <v>410</v>
      </c>
      <c r="F19" t="s">
        <v>84</v>
      </c>
      <c r="G19" t="s">
        <v>37</v>
      </c>
      <c r="I19" s="28"/>
      <c r="J19" s="28"/>
      <c r="K19" s="28"/>
      <c r="L19" s="28"/>
      <c r="M19" s="28"/>
      <c r="N19" s="28"/>
      <c r="O19" s="28"/>
      <c r="P19" s="28"/>
      <c r="Q19" s="27"/>
      <c r="R19" s="27"/>
      <c r="S19" s="27"/>
      <c r="T19" s="27"/>
      <c r="U19" s="27"/>
      <c r="V19" s="27"/>
      <c r="W19" s="27"/>
      <c r="X19" s="10"/>
      <c r="Y19" s="10"/>
      <c r="Z19" s="10"/>
      <c r="AA19" s="10"/>
      <c r="AB19" s="10"/>
      <c r="AC19" s="11"/>
    </row>
    <row r="20" spans="1:29" x14ac:dyDescent="0.2">
      <c r="C20" t="s">
        <v>408</v>
      </c>
      <c r="F20" t="s">
        <v>85</v>
      </c>
      <c r="G20" t="s">
        <v>39</v>
      </c>
      <c r="I20" s="12"/>
      <c r="J20" s="12"/>
      <c r="K20" s="12"/>
      <c r="L20" s="12"/>
      <c r="M20" s="12"/>
      <c r="N20" s="12"/>
      <c r="O20" s="12"/>
      <c r="P20" s="12"/>
      <c r="Q20" s="29"/>
      <c r="R20" s="30"/>
      <c r="S20" s="30"/>
      <c r="T20" s="29"/>
      <c r="U20" s="29"/>
      <c r="V20" s="30"/>
      <c r="W20" s="12"/>
      <c r="X20" s="12"/>
      <c r="Y20" s="12"/>
      <c r="Z20" s="12"/>
      <c r="AA20" s="12"/>
      <c r="AB20" s="12"/>
      <c r="AC20" s="33"/>
    </row>
    <row r="21" spans="1:29" x14ac:dyDescent="0.2">
      <c r="F21" t="s">
        <v>86</v>
      </c>
      <c r="G21" t="s">
        <v>41</v>
      </c>
      <c r="I21" s="12"/>
      <c r="J21" s="12"/>
      <c r="K21" s="12"/>
      <c r="L21" s="12"/>
      <c r="M21" s="12"/>
      <c r="N21" s="12"/>
      <c r="O21" s="12"/>
      <c r="P21" s="12"/>
      <c r="Q21" s="26"/>
      <c r="R21" s="26"/>
      <c r="S21" s="26"/>
      <c r="T21" s="26"/>
      <c r="U21" s="26"/>
      <c r="V21" s="26"/>
      <c r="W21" s="26"/>
      <c r="X21" s="12"/>
      <c r="Y21" s="12"/>
      <c r="Z21" s="12"/>
      <c r="AA21" s="12"/>
      <c r="AB21" s="12"/>
      <c r="AC21" s="13"/>
    </row>
    <row r="22" spans="1:29" x14ac:dyDescent="0.2">
      <c r="F22" t="s">
        <v>87</v>
      </c>
      <c r="G22" t="s">
        <v>43</v>
      </c>
      <c r="I22" s="12"/>
      <c r="J22" s="12"/>
      <c r="K22" s="12"/>
      <c r="L22" s="12"/>
      <c r="M22" s="12"/>
      <c r="N22" s="12"/>
      <c r="O22" s="12"/>
      <c r="P22" s="12"/>
      <c r="Q22" s="26"/>
      <c r="R22" s="29"/>
      <c r="S22" s="29"/>
      <c r="T22" s="29"/>
      <c r="U22" s="29"/>
      <c r="V22" s="30"/>
      <c r="W22" s="12"/>
      <c r="X22" s="12"/>
      <c r="Y22" s="12"/>
      <c r="Z22" s="12"/>
      <c r="AA22" s="12"/>
      <c r="AB22" s="12"/>
      <c r="AC22" s="33"/>
    </row>
    <row r="23" spans="1:29" x14ac:dyDescent="0.2">
      <c r="G23" t="s">
        <v>45</v>
      </c>
      <c r="I23" s="12"/>
      <c r="J23" s="12"/>
      <c r="K23" s="12"/>
      <c r="L23" s="12"/>
      <c r="M23" s="12"/>
      <c r="N23" s="12"/>
      <c r="O23" s="12"/>
      <c r="P23" s="12"/>
      <c r="Q23" s="26"/>
      <c r="R23" s="26"/>
      <c r="S23" s="26"/>
      <c r="T23" s="26"/>
      <c r="U23" s="26"/>
      <c r="V23" s="26"/>
      <c r="W23" s="26"/>
      <c r="X23" s="12"/>
      <c r="Y23" s="12"/>
      <c r="Z23" s="12"/>
      <c r="AA23" s="12"/>
      <c r="AB23" s="12"/>
      <c r="AC23" s="13"/>
    </row>
    <row r="24" spans="1:29" x14ac:dyDescent="0.2"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30"/>
      <c r="W24" s="12"/>
      <c r="X24" s="12"/>
      <c r="Y24" s="12"/>
      <c r="Z24" s="12"/>
      <c r="AA24" s="12"/>
      <c r="AB24" s="12"/>
      <c r="AC24" s="33"/>
    </row>
    <row r="25" spans="1:29" x14ac:dyDescent="0.2"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26"/>
      <c r="W25" s="26"/>
      <c r="X25" s="12"/>
      <c r="Y25" s="12"/>
      <c r="Z25" s="12"/>
      <c r="AA25" s="12"/>
      <c r="AB25" s="12"/>
      <c r="AC25" s="13"/>
    </row>
    <row r="26" spans="1:29" x14ac:dyDescent="0.2"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30"/>
      <c r="W26" s="12"/>
      <c r="X26" s="12"/>
      <c r="Y26" s="12"/>
      <c r="Z26" s="12"/>
      <c r="AA26" s="12"/>
      <c r="AB26" s="12"/>
      <c r="AC26" s="33"/>
    </row>
    <row r="27" spans="1:29" x14ac:dyDescent="0.2"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26"/>
      <c r="W27" s="26"/>
      <c r="X27" s="12"/>
      <c r="Y27" s="12"/>
      <c r="Z27" s="12"/>
      <c r="AA27" s="12"/>
      <c r="AB27" s="12"/>
      <c r="AC27" s="13"/>
    </row>
    <row r="28" spans="1:29" x14ac:dyDescent="0.2"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30"/>
      <c r="W28" s="12"/>
      <c r="X28" s="12"/>
      <c r="Y28" s="12"/>
      <c r="Z28" s="12"/>
      <c r="AA28" s="12"/>
      <c r="AB28" s="12"/>
      <c r="AC28" s="31"/>
    </row>
    <row r="29" spans="1:29" x14ac:dyDescent="0.2"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3"/>
    </row>
    <row r="30" spans="1:29" ht="16" thickBot="1" x14ac:dyDescent="0.25"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32"/>
    </row>
  </sheetData>
  <mergeCells count="7">
    <mergeCell ref="AC17:AC18"/>
    <mergeCell ref="I17:P17"/>
    <mergeCell ref="Q17:W17"/>
    <mergeCell ref="X17:X18"/>
    <mergeCell ref="Y17:Y18"/>
    <mergeCell ref="Z17:AA17"/>
    <mergeCell ref="AB17:AB18"/>
  </mergeCells>
  <phoneticPr fontId="3" type="noConversion"/>
  <pageMargins left="0.7" right="0.7" top="0.75" bottom="0.75" header="0.3" footer="0.3"/>
  <pageSetup orientation="landscape" horizontalDpi="0" verticalDpi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01单位层面风险数据库</vt:lpstr>
      <vt:lpstr>02业务层面风险数据库</vt:lpstr>
      <vt:lpstr>公共服务目录93-97（参考）</vt:lpstr>
      <vt:lpstr>规格表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用户</cp:lastModifiedBy>
  <dcterms:created xsi:type="dcterms:W3CDTF">2017-10-27T08:26:06Z</dcterms:created>
  <dcterms:modified xsi:type="dcterms:W3CDTF">2017-10-29T09:38:26Z</dcterms:modified>
</cp:coreProperties>
</file>